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KLIMBER 3 P\LINE CHECK\"/>
    </mc:Choice>
  </mc:AlternateContent>
  <xr:revisionPtr revIDLastSave="0" documentId="13_ncr:1_{7308BDC1-9B50-43EE-A50A-D22F5CE152E1}" xr6:coauthVersionLast="47" xr6:coauthVersionMax="47" xr10:uidLastSave="{00000000-0000-0000-0000-000000000000}"/>
  <bookViews>
    <workbookView xWindow="9030" yWindow="4490" windowWidth="28460" windowHeight="16190" activeTab="4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2" i="5" l="1"/>
  <c r="L35" i="1"/>
  <c r="K35" i="1"/>
  <c r="L34" i="1"/>
  <c r="K34" i="1"/>
  <c r="K36" i="1" s="1"/>
  <c r="Q36" i="1" s="1"/>
  <c r="C48" i="6"/>
  <c r="C49" i="6"/>
  <c r="C50" i="6"/>
  <c r="C51" i="6"/>
  <c r="C52" i="6"/>
  <c r="C53" i="6"/>
  <c r="C54" i="6"/>
  <c r="C55" i="6"/>
  <c r="C56" i="6"/>
  <c r="B48" i="6"/>
  <c r="B49" i="6"/>
  <c r="B50" i="6"/>
  <c r="B51" i="6"/>
  <c r="B52" i="6"/>
  <c r="B53" i="6"/>
  <c r="B54" i="6"/>
  <c r="B55" i="6"/>
  <c r="B56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C22" i="6"/>
  <c r="C23" i="6"/>
  <c r="C24" i="6"/>
  <c r="C25" i="6"/>
  <c r="C26" i="6"/>
  <c r="C27" i="6"/>
  <c r="C28" i="6"/>
  <c r="B22" i="6"/>
  <c r="B23" i="6"/>
  <c r="B24" i="6"/>
  <c r="B25" i="6"/>
  <c r="B26" i="6"/>
  <c r="B27" i="6"/>
  <c r="B28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D55" i="6"/>
  <c r="K33" i="3"/>
  <c r="J33" i="3"/>
  <c r="K32" i="3"/>
  <c r="K34" i="3" s="1"/>
  <c r="J32" i="3"/>
  <c r="K27" i="3"/>
  <c r="J27" i="3"/>
  <c r="K35" i="5"/>
  <c r="L35" i="5"/>
  <c r="L34" i="5"/>
  <c r="K34" i="5"/>
  <c r="K36" i="5" s="1"/>
  <c r="Q36" i="5" s="1"/>
  <c r="O27" i="5"/>
  <c r="O26" i="5"/>
  <c r="N27" i="5"/>
  <c r="N28" i="5"/>
  <c r="N29" i="5"/>
  <c r="N30" i="5"/>
  <c r="N31" i="5"/>
  <c r="K27" i="5"/>
  <c r="K28" i="5"/>
  <c r="K29" i="5"/>
  <c r="K30" i="5"/>
  <c r="K31" i="5"/>
  <c r="N26" i="5"/>
  <c r="K26" i="5"/>
  <c r="D35" i="5"/>
  <c r="C35" i="5"/>
  <c r="D34" i="5"/>
  <c r="C34" i="5"/>
  <c r="F31" i="5"/>
  <c r="C31" i="5"/>
  <c r="F30" i="5"/>
  <c r="C30" i="5"/>
  <c r="F29" i="5"/>
  <c r="C29" i="5"/>
  <c r="F28" i="5"/>
  <c r="C28" i="5"/>
  <c r="G27" i="5"/>
  <c r="F27" i="5"/>
  <c r="C27" i="5"/>
  <c r="G26" i="5"/>
  <c r="F26" i="5"/>
  <c r="C26" i="5"/>
  <c r="D35" i="1"/>
  <c r="D34" i="1"/>
  <c r="C35" i="1"/>
  <c r="C34" i="1"/>
  <c r="O27" i="1"/>
  <c r="G27" i="1"/>
  <c r="R24" i="2"/>
  <c r="AB24" i="2" s="1"/>
  <c r="T24" i="2"/>
  <c r="AD24" i="2" s="1"/>
  <c r="L24" i="2"/>
  <c r="N24" i="2"/>
  <c r="F32" i="5" l="1"/>
  <c r="J34" i="3"/>
  <c r="C36" i="5"/>
  <c r="I36" i="5" s="1"/>
  <c r="S36" i="5" s="1"/>
  <c r="D45" i="6"/>
  <c r="D56" i="6"/>
  <c r="C36" i="1"/>
  <c r="I36" i="1" s="1"/>
  <c r="S36" i="1" s="1"/>
  <c r="C32" i="5"/>
  <c r="D19" i="6"/>
  <c r="D18" i="6"/>
  <c r="D44" i="6"/>
  <c r="K32" i="5"/>
  <c r="K8" i="3"/>
  <c r="K13" i="3"/>
  <c r="K15" i="3" s="1"/>
  <c r="K14" i="3"/>
  <c r="O17" i="5"/>
  <c r="O18" i="5"/>
  <c r="O19" i="5"/>
  <c r="O16" i="5"/>
  <c r="G16" i="5"/>
  <c r="G19" i="5"/>
  <c r="G17" i="5"/>
  <c r="G18" i="5"/>
  <c r="O26" i="1"/>
  <c r="N27" i="1"/>
  <c r="N28" i="1"/>
  <c r="N29" i="1"/>
  <c r="N30" i="1"/>
  <c r="N31" i="1"/>
  <c r="K27" i="1"/>
  <c r="K28" i="1"/>
  <c r="K29" i="1"/>
  <c r="K30" i="1"/>
  <c r="K31" i="1"/>
  <c r="N17" i="1"/>
  <c r="O17" i="1"/>
  <c r="N18" i="1"/>
  <c r="O18" i="1"/>
  <c r="N19" i="1"/>
  <c r="O19" i="1"/>
  <c r="O16" i="1"/>
  <c r="G26" i="1"/>
  <c r="F27" i="1"/>
  <c r="F28" i="1"/>
  <c r="F29" i="1"/>
  <c r="F30" i="1"/>
  <c r="F31" i="1"/>
  <c r="C27" i="1"/>
  <c r="C28" i="1"/>
  <c r="C29" i="1"/>
  <c r="C30" i="1"/>
  <c r="C31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B4" i="6"/>
  <c r="C4" i="6"/>
  <c r="C47" i="6"/>
  <c r="C30" i="6"/>
  <c r="C21" i="6"/>
  <c r="B47" i="6"/>
  <c r="B30" i="6"/>
  <c r="B21" i="6"/>
  <c r="J14" i="3"/>
  <c r="J13" i="3"/>
  <c r="J8" i="3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AE10" i="2" s="1"/>
  <c r="U11" i="2"/>
  <c r="AE11" i="2" s="1"/>
  <c r="U12" i="2"/>
  <c r="AE12" i="2" s="1"/>
  <c r="U9" i="2"/>
  <c r="AE9" i="2" s="1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AC11" i="2" s="1"/>
  <c r="S12" i="2"/>
  <c r="AC12" i="2" s="1"/>
  <c r="S13" i="2"/>
  <c r="AC13" i="2" s="1"/>
  <c r="S14" i="2"/>
  <c r="AC14" i="2" s="1"/>
  <c r="S15" i="2"/>
  <c r="AC15" i="2" s="1"/>
  <c r="S16" i="2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AB17" i="2" s="1"/>
  <c r="R18" i="2"/>
  <c r="AB18" i="2" s="1"/>
  <c r="R19" i="2"/>
  <c r="AB19" i="2" s="1"/>
  <c r="R20" i="2"/>
  <c r="AB20" i="2" s="1"/>
  <c r="R21" i="2"/>
  <c r="AB21" i="2" s="1"/>
  <c r="R22" i="2"/>
  <c r="AB22" i="2" s="1"/>
  <c r="R9" i="2"/>
  <c r="AB9" i="2" s="1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C16" i="2"/>
  <c r="AC9" i="2"/>
  <c r="N26" i="1"/>
  <c r="N16" i="1"/>
  <c r="L17" i="1"/>
  <c r="L18" i="1"/>
  <c r="L19" i="1"/>
  <c r="L16" i="1"/>
  <c r="K17" i="1"/>
  <c r="K18" i="1"/>
  <c r="K19" i="1"/>
  <c r="K16" i="1"/>
  <c r="L9" i="2"/>
  <c r="I32" i="5" l="1"/>
  <c r="N32" i="1"/>
  <c r="K32" i="1"/>
  <c r="F32" i="1"/>
  <c r="F24" i="5"/>
  <c r="C32" i="1"/>
  <c r="C24" i="5"/>
  <c r="N24" i="5"/>
  <c r="Q32" i="5"/>
  <c r="K24" i="5"/>
  <c r="D43" i="6"/>
  <c r="N14" i="5"/>
  <c r="D21" i="6"/>
  <c r="D7" i="6"/>
  <c r="F24" i="1"/>
  <c r="D52" i="6"/>
  <c r="K14" i="5"/>
  <c r="D36" i="6"/>
  <c r="D33" i="6"/>
  <c r="D23" i="6"/>
  <c r="D51" i="6"/>
  <c r="D13" i="6"/>
  <c r="D22" i="6"/>
  <c r="D30" i="6"/>
  <c r="D48" i="6"/>
  <c r="D11" i="6"/>
  <c r="D41" i="6"/>
  <c r="D54" i="6"/>
  <c r="D53" i="6"/>
  <c r="N24" i="1"/>
  <c r="D49" i="6"/>
  <c r="D28" i="6"/>
  <c r="D26" i="6"/>
  <c r="D16" i="6"/>
  <c r="D6" i="6"/>
  <c r="J15" i="3"/>
  <c r="D10" i="6"/>
  <c r="D42" i="6"/>
  <c r="D39" i="6"/>
  <c r="D4" i="6"/>
  <c r="D38" i="6"/>
  <c r="D5" i="6"/>
  <c r="D37" i="6"/>
  <c r="D15" i="6"/>
  <c r="D24" i="6"/>
  <c r="D31" i="6"/>
  <c r="D14" i="6"/>
  <c r="D47" i="6"/>
  <c r="D50" i="6"/>
  <c r="D12" i="6"/>
  <c r="D35" i="6"/>
  <c r="D9" i="6"/>
  <c r="D8" i="6"/>
  <c r="D40" i="6"/>
  <c r="D25" i="6"/>
  <c r="D32" i="6"/>
  <c r="D17" i="6"/>
  <c r="D27" i="6"/>
  <c r="D34" i="6"/>
  <c r="F14" i="5"/>
  <c r="K24" i="1"/>
  <c r="N14" i="1"/>
  <c r="K14" i="1"/>
  <c r="F14" i="1"/>
  <c r="C24" i="1"/>
  <c r="C14" i="5"/>
  <c r="C14" i="1"/>
  <c r="S32" i="5" l="1"/>
  <c r="I24" i="5"/>
  <c r="Q14" i="5"/>
  <c r="Q24" i="5"/>
  <c r="Q24" i="1"/>
  <c r="Q14" i="1"/>
  <c r="I14" i="5"/>
  <c r="I24" i="1"/>
  <c r="Q32" i="1"/>
  <c r="I14" i="1"/>
  <c r="I32" i="1"/>
  <c r="S24" i="5" l="1"/>
  <c r="S14" i="5"/>
  <c r="S24" i="1"/>
  <c r="S14" i="1"/>
  <c r="S32" i="1"/>
</calcChain>
</file>

<file path=xl/sharedStrings.xml><?xml version="1.0" encoding="utf-8"?>
<sst xmlns="http://schemas.openxmlformats.org/spreadsheetml/2006/main" count="224" uniqueCount="94">
  <si>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</si>
  <si>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</si>
  <si>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</si>
  <si>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</si>
  <si>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</si>
  <si>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</si>
  <si>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</si>
  <si>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</si>
  <si>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</si>
  <si>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</si>
  <si>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</si>
  <si>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</si>
  <si>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</si>
  <si>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</si>
  <si>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</si>
  <si>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</si>
  <si>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</si>
  <si>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</si>
  <si>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</si>
  <si>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</si>
  <si>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</si>
  <si>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</si>
  <si>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</si>
  <si>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</si>
  <si>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</si>
  <si>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</si>
  <si>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</si>
  <si>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</si>
  <si>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</si>
  <si>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</si>
  <si>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</si>
  <si>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</si>
  <si>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</si>
  <si>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</si>
  <si>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</si>
  <si>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</si>
  <si>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</si>
  <si>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</si>
  <si>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</si>
  <si>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</si>
  <si>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</si>
  <si>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</si>
  <si>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</si>
  <si>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</si>
  <si>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</si>
  <si>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</si>
  <si>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</si>
  <si>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</si>
  <si>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</si>
  <si>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</si>
  <si>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</si>
  <si>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</si>
  <si>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</si>
  <si>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</si>
  <si>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</si>
  <si>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</si>
  <si>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</si>
  <si>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</si>
  <si>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</si>
  <si>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</si>
  <si>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</si>
  <si>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</si>
  <si>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</si>
  <si>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</si>
  <si>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</si>
  <si>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</si>
  <si>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</si>
  <si>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</si>
  <si>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</si>
  <si>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</si>
  <si>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</si>
  <si>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</si>
  <si>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</si>
  <si>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</si>
  <si>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</si>
  <si>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</si>
  <si>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</si>
  <si>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</si>
  <si>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</si>
  <si>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</si>
  <si>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</si>
  <si>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</si>
  <si>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Stab</t>
  </si>
  <si>
    <t>a16</t>
  </si>
  <si>
    <t>c16</t>
  </si>
  <si>
    <t>d9</t>
  </si>
  <si>
    <t>d10</t>
  </si>
  <si>
    <t>Lenghts with IKS (not carabiners)</t>
  </si>
  <si>
    <t>Klimber 3 P</t>
  </si>
  <si>
    <t>Group 3</t>
  </si>
  <si>
    <t>Group 2</t>
  </si>
  <si>
    <t>Group 1</t>
  </si>
  <si>
    <t>Diff Nominal</t>
  </si>
  <si>
    <t>Wing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</si>
</sst>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18"/>
      <color theme="1"/>
      <name val="Dodger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24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33"/>
        <bgColor indexed="64"/>
      </patternFill>
    </fill>
    <fill>
      <patternFill patternType="solid">
        <fgColor rgb="FFFFFF4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0" borderId="0"/>
  </cellStyleXfs>
  <cellXfs count="200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21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8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1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8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1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34" fillId="0" borderId="11" xfId="0" applyFont="1" applyBorder="1"/>
    <xf numFmtId="0" fontId="0" fillId="0" borderId="0" xfId="0" applyAlignment="1">
      <alignment vertical="center"/>
    </xf>
    <xf numFmtId="0" fontId="32" fillId="37" borderId="10" xfId="0" applyFont="1" applyFill="1" applyBorder="1"/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16" fillId="0" borderId="0" xfId="0" applyFont="1"/>
    <xf numFmtId="0" fontId="16" fillId="41" borderId="0" xfId="0" applyFont="1" applyFill="1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19" fillId="42" borderId="10" xfId="0" applyNumberFormat="1" applyFont="1" applyFill="1" applyBorder="1" applyAlignment="1">
      <alignment horizontal="center"/>
    </xf>
    <xf numFmtId="0" fontId="19" fillId="0" borderId="42" xfId="0" applyFont="1" applyBorder="1" applyAlignment="1">
      <alignment horizontal="center"/>
    </xf>
    <xf numFmtId="1" fontId="0" fillId="0" borderId="42" xfId="0" applyNumberFormat="1" applyBorder="1"/>
    <xf numFmtId="0" fontId="0" fillId="0" borderId="42" xfId="0" applyBorder="1"/>
    <xf numFmtId="0" fontId="23" fillId="0" borderId="35" xfId="0" applyFont="1" applyBorder="1"/>
    <xf numFmtId="0" fontId="0" fillId="0" borderId="13" xfId="0" applyBorder="1"/>
    <xf numFmtId="0" fontId="0" fillId="0" borderId="15" xfId="0" applyBorder="1"/>
    <xf numFmtId="0" fontId="0" fillId="0" borderId="47" xfId="0" applyBorder="1"/>
    <xf numFmtId="0" fontId="0" fillId="0" borderId="40" xfId="0" applyBorder="1"/>
    <xf numFmtId="0" fontId="0" fillId="0" borderId="12" xfId="0" applyBorder="1"/>
    <xf numFmtId="0" fontId="28" fillId="0" borderId="18" xfId="0" applyFont="1" applyBorder="1"/>
    <xf numFmtId="0" fontId="19" fillId="0" borderId="34" xfId="0" applyFont="1" applyBorder="1" applyAlignment="1">
      <alignment horizontal="center"/>
    </xf>
    <xf numFmtId="0" fontId="0" fillId="0" borderId="41" xfId="0" applyBorder="1"/>
    <xf numFmtId="1" fontId="19" fillId="0" borderId="43" xfId="0" applyNumberFormat="1" applyFont="1" applyBorder="1" applyAlignment="1">
      <alignment horizontal="center"/>
    </xf>
    <xf numFmtId="0" fontId="0" fillId="0" borderId="49" xfId="0" applyBorder="1"/>
    <xf numFmtId="1" fontId="19" fillId="0" borderId="50" xfId="0" applyNumberFormat="1" applyFont="1" applyBorder="1" applyAlignment="1">
      <alignment horizontal="center"/>
    </xf>
    <xf numFmtId="0" fontId="0" fillId="33" borderId="26" xfId="0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28" xfId="0" applyFill="1" applyBorder="1" applyAlignment="1">
      <alignment horizontal="center"/>
    </xf>
    <xf numFmtId="0" fontId="0" fillId="37" borderId="26" xfId="0" applyFill="1" applyBorder="1" applyAlignment="1">
      <alignment horizontal="center"/>
    </xf>
    <xf numFmtId="0" fontId="0" fillId="37" borderId="27" xfId="0" applyFill="1" applyBorder="1" applyAlignment="1">
      <alignment horizontal="center"/>
    </xf>
    <xf numFmtId="0" fontId="0" fillId="37" borderId="28" xfId="0" applyFill="1" applyBorder="1" applyAlignment="1">
      <alignment horizontal="center"/>
    </xf>
    <xf numFmtId="0" fontId="35" fillId="0" borderId="12" xfId="0" applyFont="1" applyBorder="1" applyAlignment="1">
      <alignment horizontal="center" vertical="center" textRotation="90"/>
    </xf>
    <xf numFmtId="0" fontId="35" fillId="0" borderId="15" xfId="0" applyFont="1" applyBorder="1" applyAlignment="1">
      <alignment horizontal="center" vertical="center" textRotation="90"/>
    </xf>
    <xf numFmtId="0" fontId="35" fillId="0" borderId="13" xfId="0" applyFont="1" applyBorder="1" applyAlignment="1">
      <alignment horizontal="center" vertical="center" textRotation="90"/>
    </xf>
    <xf numFmtId="1" fontId="29" fillId="34" borderId="21" xfId="0" applyNumberFormat="1" applyFont="1" applyFill="1" applyBorder="1" applyAlignment="1">
      <alignment horizontal="center"/>
    </xf>
    <xf numFmtId="1" fontId="29" fillId="34" borderId="23" xfId="0" applyNumberFormat="1" applyFont="1" applyFill="1" applyBorder="1" applyAlignment="1">
      <alignment horizontal="center"/>
    </xf>
    <xf numFmtId="1" fontId="29" fillId="34" borderId="39" xfId="0" applyNumberFormat="1" applyFont="1" applyFill="1" applyBorder="1" applyAlignment="1">
      <alignment horizontal="center"/>
    </xf>
    <xf numFmtId="1" fontId="29" fillId="34" borderId="36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9" fillId="36" borderId="21" xfId="0" applyNumberFormat="1" applyFont="1" applyFill="1" applyBorder="1" applyAlignment="1">
      <alignment horizontal="center"/>
    </xf>
    <xf numFmtId="1" fontId="29" fillId="36" borderId="23" xfId="0" applyNumberFormat="1" applyFont="1" applyFill="1" applyBorder="1" applyAlignment="1">
      <alignment horizont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5" xfId="0" applyFont="1" applyBorder="1" applyAlignment="1">
      <alignment horizontal="center" vertical="center" textRotation="90"/>
    </xf>
    <xf numFmtId="1" fontId="29" fillId="34" borderId="48" xfId="0" applyNumberFormat="1" applyFont="1" applyFill="1" applyBorder="1" applyAlignment="1">
      <alignment horizontal="center"/>
    </xf>
    <xf numFmtId="1" fontId="29" fillId="34" borderId="46" xfId="0" applyNumberFormat="1" applyFont="1" applyFill="1" applyBorder="1" applyAlignment="1">
      <alignment horizontal="center"/>
    </xf>
    <xf numFmtId="1" fontId="29" fillId="34" borderId="44" xfId="0" applyNumberFormat="1" applyFont="1" applyFill="1" applyBorder="1" applyAlignment="1">
      <alignment horizontal="center"/>
    </xf>
    <xf numFmtId="1" fontId="29" fillId="34" borderId="45" xfId="0" applyNumberFormat="1" applyFont="1" applyFill="1" applyBorder="1" applyAlignment="1">
      <alignment horizontal="center"/>
    </xf>
    <xf numFmtId="1" fontId="29" fillId="36" borderId="44" xfId="0" applyNumberFormat="1" applyFont="1" applyFill="1" applyBorder="1" applyAlignment="1">
      <alignment horizontal="center"/>
    </xf>
    <xf numFmtId="1" fontId="29" fillId="36" borderId="45" xfId="0" applyNumberFormat="1" applyFont="1" applyFill="1" applyBorder="1" applyAlignment="1">
      <alignment horizontal="center"/>
    </xf>
    <xf numFmtId="1" fontId="38" fillId="39" borderId="17" xfId="0" applyNumberFormat="1" applyFont="1" applyFill="1" applyBorder="1" applyAlignment="1">
      <alignment horizontal="center"/>
    </xf>
    <xf numFmtId="1" fontId="38" fillId="39" borderId="39" xfId="0" applyNumberFormat="1" applyFont="1" applyFill="1" applyBorder="1" applyAlignment="1">
      <alignment horizontal="center"/>
    </xf>
    <xf numFmtId="0" fontId="41" fillId="42" borderId="0" xfId="0" applyFont="1" applyFill="1" applyBorder="1" applyAlignment="1">
      <alignment horizontal="center" vertical="center" wrapText="1"/>
    </xf>
    <xf numFmtId="0" fontId="40" fillId="42" borderId="0" xfId="0" applyFont="1" applyFill="1" applyBorder="1" applyAlignment="1">
      <alignment horizontal="left"/>
    </xf>
    <xf numFmtId="0" fontId="0" fillId="42" borderId="0" xfId="0" applyFill="1" applyBorder="1"/>
    <xf numFmtId="0" fontId="42" fillId="42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34" borderId="49" xfId="0" applyFont="1" applyFill="1" applyBorder="1" applyAlignment="1">
      <alignment horizontal="center" vertical="center"/>
    </xf>
    <xf numFmtId="0" fontId="42" fillId="34" borderId="0" xfId="0" applyFont="1" applyFill="1" applyAlignment="1">
      <alignment horizontal="center" vertical="center"/>
    </xf>
    <xf numFmtId="0" fontId="16" fillId="43" borderId="0" xfId="0" applyFont="1" applyFill="1"/>
    <xf numFmtId="1" fontId="27" fillId="43" borderId="10" xfId="0" applyNumberFormat="1" applyFont="1" applyFill="1" applyBorder="1" applyAlignment="1">
      <alignment horizontal="center"/>
    </xf>
    <xf numFmtId="1" fontId="27" fillId="43" borderId="17" xfId="0" applyNumberFormat="1" applyFont="1" applyFill="1" applyBorder="1" applyAlignment="1">
      <alignment horizontal="center"/>
    </xf>
    <xf numFmtId="0" fontId="33" fillId="0" borderId="0" xfId="0" applyFont="1"/>
    <xf numFmtId="0" fontId="46" fillId="33" borderId="24" xfId="0" applyFont="1" applyFill="1" applyBorder="1" applyAlignment="1">
      <alignment horizontal="center" wrapText="1"/>
    </xf>
    <xf numFmtId="0" fontId="46" fillId="37" borderId="24" xfId="0" applyFont="1" applyFill="1" applyBorder="1" applyAlignment="1">
      <alignment horizontal="center" wrapText="1"/>
    </xf>
    <xf numFmtId="0" fontId="0" fillId="44" borderId="26" xfId="0" applyFill="1" applyBorder="1" applyAlignment="1">
      <alignment horizontal="center"/>
    </xf>
    <xf numFmtId="0" fontId="0" fillId="44" borderId="27" xfId="0" applyFill="1" applyBorder="1" applyAlignment="1">
      <alignment horizontal="center"/>
    </xf>
    <xf numFmtId="0" fontId="0" fillId="44" borderId="28" xfId="0" applyFill="1" applyBorder="1" applyAlignment="1">
      <alignment horizontal="center"/>
    </xf>
    <xf numFmtId="0" fontId="19" fillId="44" borderId="24" xfId="0" applyFont="1" applyFill="1" applyBorder="1" applyAlignment="1">
      <alignment horizontal="center" wrapText="1"/>
    </xf>
    <xf numFmtId="0" fontId="0" fillId="44" borderId="40" xfId="0" applyFill="1" applyBorder="1" applyAlignment="1">
      <alignment horizontal="center"/>
    </xf>
    <xf numFmtId="0" fontId="0" fillId="44" borderId="15" xfId="0" applyFill="1" applyBorder="1"/>
    <xf numFmtId="1" fontId="31" fillId="44" borderId="13" xfId="0" applyNumberFormat="1" applyFont="1" applyFill="1" applyBorder="1" applyAlignment="1">
      <alignment horizontal="center"/>
    </xf>
    <xf numFmtId="0" fontId="46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6" fillId="33" borderId="26" xfId="0" applyFont="1" applyFill="1" applyBorder="1" applyAlignment="1">
      <alignment horizontal="center" wrapText="1"/>
    </xf>
    <xf numFmtId="0" fontId="30" fillId="34" borderId="24" xfId="0" applyFont="1" applyFill="1" applyBorder="1" applyAlignment="1">
      <alignment horizontal="center"/>
    </xf>
    <xf numFmtId="1" fontId="46" fillId="0" borderId="0" xfId="0" applyNumberFormat="1" applyFont="1" applyAlignment="1">
      <alignment horizontal="center"/>
    </xf>
    <xf numFmtId="0" fontId="46" fillId="37" borderId="26" xfId="0" applyFont="1" applyFill="1" applyBorder="1" applyAlignment="1">
      <alignment horizontal="center" wrapText="1"/>
    </xf>
    <xf numFmtId="0" fontId="30" fillId="36" borderId="24" xfId="0" applyFont="1" applyFill="1" applyBorder="1" applyAlignment="1">
      <alignment horizontal="center"/>
    </xf>
    <xf numFmtId="0" fontId="33" fillId="44" borderId="15" xfId="0" applyFont="1" applyFill="1" applyBorder="1"/>
    <xf numFmtId="0" fontId="0" fillId="0" borderId="15" xfId="0" applyBorder="1" applyAlignment="1">
      <alignment wrapText="1"/>
    </xf>
    <xf numFmtId="0" fontId="34" fillId="0" borderId="15" xfId="0" applyFont="1" applyBorder="1" applyAlignment="1">
      <alignment wrapText="1"/>
    </xf>
    <xf numFmtId="0" fontId="0" fillId="44" borderId="32" xfId="0" applyFill="1" applyBorder="1" applyAlignment="1">
      <alignment horizontal="center"/>
    </xf>
    <xf numFmtId="0" fontId="0" fillId="44" borderId="11" xfId="0" applyFill="1" applyBorder="1"/>
    <xf numFmtId="1" fontId="31" fillId="44" borderId="31" xfId="0" applyNumberFormat="1" applyFont="1" applyFill="1" applyBorder="1" applyAlignment="1">
      <alignment horizontal="center"/>
    </xf>
    <xf numFmtId="0" fontId="33" fillId="44" borderId="11" xfId="0" applyFont="1" applyFill="1" applyBorder="1"/>
    <xf numFmtId="0" fontId="50" fillId="0" borderId="0" xfId="0" applyFont="1"/>
    <xf numFmtId="0" fontId="38" fillId="39" borderId="17" xfId="0" applyFont="1" applyFill="1" applyBorder="1" applyAlignment="1">
      <alignment horizontal="center" vertical="center"/>
    </xf>
    <xf numFmtId="0" fontId="38" fillId="39" borderId="39" xfId="0" applyFont="1" applyFill="1" applyBorder="1" applyAlignment="1">
      <alignment horizontal="center" vertical="center"/>
    </xf>
    <xf numFmtId="0" fontId="41" fillId="0" borderId="10" xfId="0" applyFont="1" applyBorder="1" applyAlignment="1">
      <alignment horizontal="center"/>
    </xf>
    <xf numFmtId="0" fontId="51" fillId="40" borderId="17" xfId="0" applyFont="1" applyFill="1" applyBorder="1" applyAlignment="1">
      <alignment horizontal="center" vertical="center"/>
    </xf>
    <xf numFmtId="0" fontId="51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2" fillId="0" borderId="10" xfId="0" applyFont="1" applyBorder="1" applyAlignment="1">
      <alignment horizontal="center" wrapText="1"/>
    </xf>
    <xf numFmtId="1" fontId="52" fillId="0" borderId="10" xfId="0" applyNumberFormat="1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34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34" fillId="0" borderId="38" xfId="0" applyFont="1" applyBorder="1"/>
    <xf numFmtId="0" fontId="34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34" fillId="0" borderId="22" xfId="0" applyFont="1" applyBorder="1"/>
    <xf numFmtId="0" fontId="48" fillId="0" borderId="0" xfId="0" applyFont="1" applyAlignment="1">
      <alignment horizontal="center" vertical="center"/>
    </xf>
    <xf numFmtId="0" fontId="47" fillId="33" borderId="24" xfId="0" applyFont="1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44" borderId="24" xfId="0" applyFont="1" applyFill="1" applyBorder="1" applyAlignment="1">
      <alignment horizontal="center" vertical="center" wrapText="1"/>
    </xf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AC4C122F-38AA-41E2-8CD5-92BF8A2BEC6D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11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4F"/>
      <color rgb="FFFF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248478</xdr:colOff>
      <xdr:row>0</xdr:row>
      <xdr:rowOff>209826</xdr:rowOff>
    </xdr:from>
    <xdr:to>
      <xdr:col>4</xdr:col>
      <xdr:colOff>419468</xdr:colOff>
      <xdr:row>1</xdr:row>
      <xdr:rowOff>252345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1E6DF774-FD47-4FC4-9286-0DED5D1E47EB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78" y="209826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6"/>
  <sheetViews>
    <sheetView topLeftCell="G9" zoomScale="115" zoomScaleNormal="115" zoomScalePageLayoutView="115" workbookViewId="0">
      <selection activeCell="I14" sqref="I14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1" ht="31.5" customHeight="1">
      <c r="A1" s="141"/>
      <c r="B1" s="141"/>
      <c r="C1" s="141"/>
      <c r="D1" s="141"/>
      <c r="E1" s="141"/>
      <c r="F1" s="141"/>
      <c r="G1" s="145" t="s">
        <v>88</v>
      </c>
      <c r="H1" s="145"/>
      <c r="I1" s="145"/>
      <c r="J1" s="145"/>
    </row>
    <row r="2" spans="1:31" ht="31.5" customHeight="1">
      <c r="A2" s="141"/>
      <c r="B2" s="141"/>
      <c r="C2" s="141"/>
      <c r="D2" s="141"/>
      <c r="E2" s="141"/>
      <c r="F2" s="141"/>
      <c r="G2" s="145"/>
      <c r="H2" s="145"/>
      <c r="I2" s="145"/>
      <c r="J2" s="145"/>
    </row>
    <row r="3" spans="1:31" ht="22.5">
      <c r="A3" s="142"/>
      <c r="B3" s="143"/>
      <c r="C3" s="144"/>
      <c r="D3" s="143"/>
      <c r="E3" s="143"/>
      <c r="F3" s="143"/>
      <c r="G3" s="146">
        <v>21</v>
      </c>
      <c r="H3" s="147"/>
      <c r="I3" s="147"/>
      <c r="J3" s="147"/>
    </row>
    <row r="4" spans="1:31">
      <c r="A4" s="90" t="s">
        <v>73</v>
      </c>
    </row>
    <row r="5" spans="1:31">
      <c r="A5" s="90" t="s">
        <v>23</v>
      </c>
      <c r="B5" s="110" t="s">
        <v>7</v>
      </c>
      <c r="C5" s="111"/>
      <c r="D5" s="111"/>
      <c r="E5" s="112"/>
      <c r="G5" s="113" t="s">
        <v>15</v>
      </c>
      <c r="H5" s="114"/>
      <c r="I5" s="114"/>
      <c r="J5" s="115"/>
      <c r="L5" s="154" t="s">
        <v>16</v>
      </c>
      <c r="M5" s="155"/>
      <c r="N5" s="155"/>
      <c r="O5" s="156"/>
      <c r="R5" s="110" t="s">
        <v>7</v>
      </c>
      <c r="S5" s="111"/>
      <c r="T5" s="111"/>
      <c r="U5" s="112"/>
      <c r="W5" s="113" t="s">
        <v>15</v>
      </c>
      <c r="X5" s="114"/>
      <c r="Y5" s="114"/>
      <c r="Z5" s="115"/>
      <c r="AB5" s="154" t="s">
        <v>16</v>
      </c>
      <c r="AC5" s="155"/>
      <c r="AD5" s="155"/>
      <c r="AE5" s="156"/>
    </row>
    <row r="6" spans="1:31" ht="15.5">
      <c r="A6" s="148" t="s">
        <v>19</v>
      </c>
      <c r="B6" s="50" t="s">
        <v>3</v>
      </c>
      <c r="C6" s="50" t="s">
        <v>0</v>
      </c>
      <c r="D6" s="50" t="s">
        <v>1</v>
      </c>
      <c r="E6" s="50" t="s">
        <v>22</v>
      </c>
      <c r="G6" s="55" t="s">
        <v>3</v>
      </c>
      <c r="H6" s="55" t="s">
        <v>0</v>
      </c>
      <c r="I6" s="55" t="s">
        <v>1</v>
      </c>
      <c r="J6" s="55" t="s">
        <v>22</v>
      </c>
      <c r="L6" s="157" t="s">
        <v>3</v>
      </c>
      <c r="M6" s="157" t="s">
        <v>0</v>
      </c>
      <c r="N6" s="157" t="s">
        <v>1</v>
      </c>
      <c r="O6" s="157" t="s">
        <v>22</v>
      </c>
      <c r="Q6" s="91" t="s">
        <v>21</v>
      </c>
      <c r="R6" s="50" t="s">
        <v>3</v>
      </c>
      <c r="S6" s="50" t="s">
        <v>0</v>
      </c>
      <c r="T6" s="50" t="s">
        <v>1</v>
      </c>
      <c r="U6" s="50" t="s">
        <v>22</v>
      </c>
      <c r="W6" s="55" t="s">
        <v>3</v>
      </c>
      <c r="X6" s="55" t="s">
        <v>0</v>
      </c>
      <c r="Y6" s="55" t="s">
        <v>1</v>
      </c>
      <c r="Z6" s="55" t="s">
        <v>22</v>
      </c>
      <c r="AB6" s="157" t="s">
        <v>3</v>
      </c>
      <c r="AC6" s="157" t="s">
        <v>0</v>
      </c>
      <c r="AD6" s="157" t="s">
        <v>1</v>
      </c>
      <c r="AE6" s="157" t="s">
        <v>22</v>
      </c>
    </row>
    <row r="7" spans="1:31" s="196" customFormat="1" ht="23">
      <c r="B7" s="197" t="s">
        <v>2</v>
      </c>
      <c r="C7" s="197" t="s">
        <v>2</v>
      </c>
      <c r="D7" s="197" t="s">
        <v>2</v>
      </c>
      <c r="E7" s="197" t="s">
        <v>2</v>
      </c>
      <c r="G7" s="198" t="s">
        <v>2</v>
      </c>
      <c r="H7" s="198" t="s">
        <v>2</v>
      </c>
      <c r="I7" s="198" t="s">
        <v>2</v>
      </c>
      <c r="J7" s="198" t="s">
        <v>2</v>
      </c>
      <c r="L7" s="199" t="s">
        <v>2</v>
      </c>
      <c r="M7" s="199" t="s">
        <v>2</v>
      </c>
      <c r="N7" s="199" t="s">
        <v>2</v>
      </c>
      <c r="O7" s="199" t="s">
        <v>2</v>
      </c>
      <c r="R7" s="197" t="s">
        <v>2</v>
      </c>
      <c r="S7" s="197" t="s">
        <v>2</v>
      </c>
      <c r="T7" s="197" t="s">
        <v>2</v>
      </c>
      <c r="U7" s="197" t="s">
        <v>2</v>
      </c>
      <c r="W7" s="198" t="s">
        <v>2</v>
      </c>
      <c r="X7" s="198" t="s">
        <v>2</v>
      </c>
      <c r="Y7" s="198" t="s">
        <v>2</v>
      </c>
      <c r="Z7" s="198" t="s">
        <v>2</v>
      </c>
      <c r="AB7" s="199" t="s">
        <v>2</v>
      </c>
      <c r="AC7" s="199" t="s">
        <v>2</v>
      </c>
      <c r="AD7" s="199" t="s">
        <v>2</v>
      </c>
      <c r="AE7" s="199" t="s">
        <v>2</v>
      </c>
    </row>
    <row r="8" spans="1:31" s="188" customFormat="1" ht="10.5">
      <c r="B8" s="189"/>
      <c r="C8" s="190"/>
      <c r="D8" s="191"/>
      <c r="E8" s="192"/>
      <c r="G8" s="193"/>
      <c r="H8" s="194"/>
      <c r="I8" s="194"/>
      <c r="J8" s="195"/>
      <c r="L8" s="188" t="s">
        <v>17</v>
      </c>
      <c r="R8" s="189"/>
      <c r="S8" s="190"/>
      <c r="T8" s="191"/>
      <c r="U8" s="192"/>
      <c r="W8" s="193"/>
      <c r="X8" s="194"/>
      <c r="Y8" s="194"/>
      <c r="Z8" s="195"/>
      <c r="AB8" s="188" t="s">
        <v>17</v>
      </c>
    </row>
    <row r="9" spans="1:31" ht="18.5">
      <c r="A9" s="80">
        <v>1</v>
      </c>
      <c r="B9" s="84">
        <v>7418</v>
      </c>
      <c r="C9" s="84">
        <v>7390</v>
      </c>
      <c r="D9" s="84">
        <v>7363</v>
      </c>
      <c r="E9" s="84">
        <v>7445</v>
      </c>
      <c r="G9" s="75"/>
      <c r="H9" s="75"/>
      <c r="I9" s="75"/>
      <c r="J9" s="75"/>
      <c r="L9" s="149">
        <f>G9-B9</f>
        <v>-7418</v>
      </c>
      <c r="M9" s="150">
        <f>H9-C9</f>
        <v>-7390</v>
      </c>
      <c r="N9" s="149">
        <f>I9-D9</f>
        <v>-7363</v>
      </c>
      <c r="O9" s="149">
        <f>J9-E9</f>
        <v>-7445</v>
      </c>
      <c r="R9" s="84">
        <f>B9</f>
        <v>7418</v>
      </c>
      <c r="S9" s="84">
        <f>C9</f>
        <v>7390</v>
      </c>
      <c r="T9" s="84">
        <f>D9</f>
        <v>7363</v>
      </c>
      <c r="U9" s="84">
        <f>E9</f>
        <v>7445</v>
      </c>
      <c r="W9" s="75"/>
      <c r="X9" s="75"/>
      <c r="Y9" s="75"/>
      <c r="Z9" s="75"/>
      <c r="AB9" s="149">
        <f>W9-R9</f>
        <v>-7418</v>
      </c>
      <c r="AC9" s="150">
        <f>X9-S9</f>
        <v>-7390</v>
      </c>
      <c r="AD9" s="149">
        <f>Y9-T9</f>
        <v>-7363</v>
      </c>
      <c r="AE9" s="149">
        <f>Z9-U9</f>
        <v>-7445</v>
      </c>
    </row>
    <row r="10" spans="1:31" ht="18.5">
      <c r="A10" s="80">
        <v>2</v>
      </c>
      <c r="B10" s="84">
        <v>7382</v>
      </c>
      <c r="C10" s="84">
        <v>7352</v>
      </c>
      <c r="D10" s="84">
        <v>7328</v>
      </c>
      <c r="E10" s="84">
        <v>7410</v>
      </c>
      <c r="G10" s="75"/>
      <c r="H10" s="75"/>
      <c r="I10" s="75"/>
      <c r="J10" s="75"/>
      <c r="L10" s="149">
        <f t="shared" ref="L10:L23" si="0">G10-B10</f>
        <v>-7382</v>
      </c>
      <c r="M10" s="150">
        <f t="shared" ref="M10:M16" si="1">H10-C10</f>
        <v>-7352</v>
      </c>
      <c r="N10" s="149">
        <f t="shared" ref="N10:N23" si="2">I10-D10</f>
        <v>-7328</v>
      </c>
      <c r="O10" s="149">
        <f t="shared" ref="O10:O11" si="3">J10-E10</f>
        <v>-7410</v>
      </c>
      <c r="R10" s="84">
        <f t="shared" ref="R10:R23" si="4">B10</f>
        <v>7382</v>
      </c>
      <c r="S10" s="84">
        <f t="shared" ref="S10:S16" si="5">C10</f>
        <v>7352</v>
      </c>
      <c r="T10" s="84">
        <f t="shared" ref="T10:U23" si="6">D10</f>
        <v>7328</v>
      </c>
      <c r="U10" s="84">
        <f t="shared" ref="U10:U12" si="7">E10</f>
        <v>7410</v>
      </c>
      <c r="W10" s="75"/>
      <c r="X10" s="75"/>
      <c r="Y10" s="75"/>
      <c r="Z10" s="75"/>
      <c r="AB10" s="149">
        <f t="shared" ref="AB10:AB23" si="8">W10-R10</f>
        <v>-7382</v>
      </c>
      <c r="AC10" s="150">
        <f t="shared" ref="AC10:AC16" si="9">X10-S10</f>
        <v>-7352</v>
      </c>
      <c r="AD10" s="149">
        <f t="shared" ref="AD10:AD23" si="10">Y10-T10</f>
        <v>-7328</v>
      </c>
      <c r="AE10" s="149">
        <f t="shared" ref="AE10:AE11" si="11">Z10-U10</f>
        <v>-7410</v>
      </c>
    </row>
    <row r="11" spans="1:31" ht="18.5">
      <c r="A11" s="80">
        <v>3</v>
      </c>
      <c r="B11" s="84">
        <v>7360</v>
      </c>
      <c r="C11" s="84">
        <v>7330</v>
      </c>
      <c r="D11" s="84">
        <v>7305</v>
      </c>
      <c r="E11" s="84">
        <v>7387</v>
      </c>
      <c r="G11" s="75"/>
      <c r="H11" s="75"/>
      <c r="I11" s="75"/>
      <c r="J11" s="75"/>
      <c r="L11" s="149">
        <f t="shared" si="0"/>
        <v>-7360</v>
      </c>
      <c r="M11" s="150">
        <f t="shared" si="1"/>
        <v>-7330</v>
      </c>
      <c r="N11" s="149">
        <f t="shared" si="2"/>
        <v>-7305</v>
      </c>
      <c r="O11" s="149">
        <f t="shared" si="3"/>
        <v>-7387</v>
      </c>
      <c r="R11" s="84">
        <f t="shared" si="4"/>
        <v>7360</v>
      </c>
      <c r="S11" s="84">
        <f t="shared" si="5"/>
        <v>7330</v>
      </c>
      <c r="T11" s="84">
        <f t="shared" si="6"/>
        <v>7305</v>
      </c>
      <c r="U11" s="84">
        <f t="shared" si="7"/>
        <v>7387</v>
      </c>
      <c r="W11" s="75"/>
      <c r="X11" s="75"/>
      <c r="Y11" s="75"/>
      <c r="Z11" s="75"/>
      <c r="AB11" s="149">
        <f t="shared" si="8"/>
        <v>-7360</v>
      </c>
      <c r="AC11" s="150">
        <f t="shared" si="9"/>
        <v>-7330</v>
      </c>
      <c r="AD11" s="149">
        <f t="shared" si="10"/>
        <v>-7305</v>
      </c>
      <c r="AE11" s="149">
        <f t="shared" si="11"/>
        <v>-7387</v>
      </c>
    </row>
    <row r="12" spans="1:31" ht="18.5">
      <c r="A12" s="80">
        <v>4</v>
      </c>
      <c r="B12" s="84">
        <v>7379</v>
      </c>
      <c r="C12" s="84">
        <v>7352</v>
      </c>
      <c r="D12" s="84">
        <v>7324</v>
      </c>
      <c r="E12" s="84">
        <v>7402</v>
      </c>
      <c r="G12" s="75"/>
      <c r="H12" s="75"/>
      <c r="I12" s="75"/>
      <c r="J12" s="75"/>
      <c r="L12" s="149">
        <f t="shared" si="0"/>
        <v>-7379</v>
      </c>
      <c r="M12" s="150">
        <f t="shared" si="1"/>
        <v>-7352</v>
      </c>
      <c r="N12" s="149">
        <f t="shared" si="2"/>
        <v>-7324</v>
      </c>
      <c r="O12" s="149">
        <f>J12-E12</f>
        <v>-7402</v>
      </c>
      <c r="R12" s="84">
        <f t="shared" si="4"/>
        <v>7379</v>
      </c>
      <c r="S12" s="84">
        <f t="shared" si="5"/>
        <v>7352</v>
      </c>
      <c r="T12" s="84">
        <f t="shared" si="6"/>
        <v>7324</v>
      </c>
      <c r="U12" s="84">
        <f t="shared" si="7"/>
        <v>7402</v>
      </c>
      <c r="W12" s="75"/>
      <c r="X12" s="75"/>
      <c r="Y12" s="75"/>
      <c r="Z12" s="75"/>
      <c r="AB12" s="149">
        <f t="shared" si="8"/>
        <v>-7379</v>
      </c>
      <c r="AC12" s="150">
        <f t="shared" si="9"/>
        <v>-7352</v>
      </c>
      <c r="AD12" s="149">
        <f t="shared" si="10"/>
        <v>-7324</v>
      </c>
      <c r="AE12" s="149">
        <f>Z12-U12</f>
        <v>-7402</v>
      </c>
    </row>
    <row r="13" spans="1:31" ht="18.5">
      <c r="A13" s="80">
        <v>5</v>
      </c>
      <c r="B13" s="85">
        <v>7310</v>
      </c>
      <c r="C13" s="85">
        <v>7283</v>
      </c>
      <c r="D13" s="85">
        <v>7267</v>
      </c>
      <c r="E13" s="85">
        <v>7342</v>
      </c>
      <c r="G13" s="75"/>
      <c r="H13" s="75"/>
      <c r="I13" s="75"/>
      <c r="J13" s="75"/>
      <c r="L13" s="149">
        <f t="shared" si="0"/>
        <v>-7310</v>
      </c>
      <c r="M13" s="150">
        <f t="shared" si="1"/>
        <v>-7283</v>
      </c>
      <c r="N13" s="149">
        <f t="shared" si="2"/>
        <v>-7267</v>
      </c>
      <c r="O13" s="149">
        <f t="shared" ref="O13:O18" si="12">J13-E13</f>
        <v>-7342</v>
      </c>
      <c r="R13" s="85">
        <f t="shared" si="4"/>
        <v>7310</v>
      </c>
      <c r="S13" s="85">
        <f t="shared" si="5"/>
        <v>7283</v>
      </c>
      <c r="T13" s="85">
        <f t="shared" si="6"/>
        <v>7267</v>
      </c>
      <c r="U13" s="85">
        <f t="shared" si="6"/>
        <v>7342</v>
      </c>
      <c r="W13" s="75"/>
      <c r="X13" s="75"/>
      <c r="Y13" s="75"/>
      <c r="Z13" s="75"/>
      <c r="AB13" s="149">
        <f t="shared" si="8"/>
        <v>-7310</v>
      </c>
      <c r="AC13" s="150">
        <f t="shared" si="9"/>
        <v>-7283</v>
      </c>
      <c r="AD13" s="149">
        <f t="shared" si="10"/>
        <v>-7267</v>
      </c>
      <c r="AE13" s="149">
        <f t="shared" ref="AE13:AE18" si="13">Z13-U13</f>
        <v>-7342</v>
      </c>
    </row>
    <row r="14" spans="1:31" ht="18.5">
      <c r="A14" s="80">
        <v>6</v>
      </c>
      <c r="B14" s="85">
        <v>7267</v>
      </c>
      <c r="C14" s="85">
        <v>7241</v>
      </c>
      <c r="D14" s="85">
        <v>7226</v>
      </c>
      <c r="E14" s="85">
        <v>7302</v>
      </c>
      <c r="G14" s="75"/>
      <c r="H14" s="75"/>
      <c r="I14" s="75"/>
      <c r="J14" s="75"/>
      <c r="L14" s="149">
        <f t="shared" si="0"/>
        <v>-7267</v>
      </c>
      <c r="M14" s="150">
        <f t="shared" si="1"/>
        <v>-7241</v>
      </c>
      <c r="N14" s="149">
        <f t="shared" si="2"/>
        <v>-7226</v>
      </c>
      <c r="O14" s="149">
        <f t="shared" si="12"/>
        <v>-7302</v>
      </c>
      <c r="R14" s="85">
        <f t="shared" si="4"/>
        <v>7267</v>
      </c>
      <c r="S14" s="85">
        <f t="shared" si="5"/>
        <v>7241</v>
      </c>
      <c r="T14" s="85">
        <f t="shared" si="6"/>
        <v>7226</v>
      </c>
      <c r="U14" s="85">
        <f t="shared" si="6"/>
        <v>7302</v>
      </c>
      <c r="W14" s="75"/>
      <c r="X14" s="75"/>
      <c r="Y14" s="75"/>
      <c r="Z14" s="75"/>
      <c r="AB14" s="149">
        <f t="shared" si="8"/>
        <v>-7267</v>
      </c>
      <c r="AC14" s="150">
        <f t="shared" si="9"/>
        <v>-7241</v>
      </c>
      <c r="AD14" s="149">
        <f t="shared" si="10"/>
        <v>-7226</v>
      </c>
      <c r="AE14" s="149">
        <f t="shared" si="13"/>
        <v>-7302</v>
      </c>
    </row>
    <row r="15" spans="1:31" ht="18.5">
      <c r="A15" s="80">
        <v>7</v>
      </c>
      <c r="B15" s="85">
        <v>7199</v>
      </c>
      <c r="C15" s="85">
        <v>7172</v>
      </c>
      <c r="D15" s="85">
        <v>7161</v>
      </c>
      <c r="E15" s="85">
        <v>7225</v>
      </c>
      <c r="G15" s="75"/>
      <c r="H15" s="75"/>
      <c r="I15" s="75"/>
      <c r="J15" s="75"/>
      <c r="L15" s="149">
        <f t="shared" si="0"/>
        <v>-7199</v>
      </c>
      <c r="M15" s="150">
        <f t="shared" si="1"/>
        <v>-7172</v>
      </c>
      <c r="N15" s="149">
        <f t="shared" si="2"/>
        <v>-7161</v>
      </c>
      <c r="O15" s="149">
        <f t="shared" si="12"/>
        <v>-7225</v>
      </c>
      <c r="R15" s="85">
        <f t="shared" si="4"/>
        <v>7199</v>
      </c>
      <c r="S15" s="85">
        <f t="shared" si="5"/>
        <v>7172</v>
      </c>
      <c r="T15" s="85">
        <f t="shared" si="6"/>
        <v>7161</v>
      </c>
      <c r="U15" s="85">
        <f t="shared" si="6"/>
        <v>7225</v>
      </c>
      <c r="W15" s="75"/>
      <c r="X15" s="75"/>
      <c r="Y15" s="75"/>
      <c r="Z15" s="75"/>
      <c r="AB15" s="149">
        <f t="shared" si="8"/>
        <v>-7199</v>
      </c>
      <c r="AC15" s="150">
        <f t="shared" si="9"/>
        <v>-7172</v>
      </c>
      <c r="AD15" s="149">
        <f t="shared" si="10"/>
        <v>-7161</v>
      </c>
      <c r="AE15" s="149">
        <f t="shared" si="13"/>
        <v>-7225</v>
      </c>
    </row>
    <row r="16" spans="1:31" ht="18.5">
      <c r="A16" s="80">
        <v>8</v>
      </c>
      <c r="B16" s="86">
        <v>7196</v>
      </c>
      <c r="C16" s="86">
        <v>7174</v>
      </c>
      <c r="D16" s="86">
        <v>7164</v>
      </c>
      <c r="E16" s="85">
        <v>7222</v>
      </c>
      <c r="G16" s="75"/>
      <c r="H16" s="75"/>
      <c r="I16" s="75"/>
      <c r="J16" s="75"/>
      <c r="L16" s="149">
        <f t="shared" si="0"/>
        <v>-7196</v>
      </c>
      <c r="M16" s="150">
        <f t="shared" si="1"/>
        <v>-7174</v>
      </c>
      <c r="N16" s="149">
        <f t="shared" si="2"/>
        <v>-7164</v>
      </c>
      <c r="O16" s="149">
        <f t="shared" si="12"/>
        <v>-7222</v>
      </c>
      <c r="R16" s="86">
        <f t="shared" si="4"/>
        <v>7196</v>
      </c>
      <c r="S16" s="86">
        <f t="shared" si="5"/>
        <v>7174</v>
      </c>
      <c r="T16" s="86">
        <f t="shared" si="6"/>
        <v>7164</v>
      </c>
      <c r="U16" s="86">
        <f t="shared" si="6"/>
        <v>7222</v>
      </c>
      <c r="W16" s="75"/>
      <c r="X16" s="75"/>
      <c r="Y16" s="75"/>
      <c r="Z16" s="75"/>
      <c r="AB16" s="149">
        <f t="shared" si="8"/>
        <v>-7196</v>
      </c>
      <c r="AC16" s="150">
        <f t="shared" si="9"/>
        <v>-7174</v>
      </c>
      <c r="AD16" s="149">
        <f t="shared" si="10"/>
        <v>-7164</v>
      </c>
      <c r="AE16" s="149">
        <f t="shared" si="13"/>
        <v>-7222</v>
      </c>
    </row>
    <row r="17" spans="1:31" ht="18.5">
      <c r="A17" s="80">
        <v>9</v>
      </c>
      <c r="B17" s="87">
        <v>7042</v>
      </c>
      <c r="C17" s="83"/>
      <c r="D17" s="87">
        <v>7005</v>
      </c>
      <c r="E17" s="87">
        <v>7086</v>
      </c>
      <c r="G17" s="75"/>
      <c r="H17" s="83"/>
      <c r="I17" s="75"/>
      <c r="J17" s="75"/>
      <c r="L17" s="149">
        <f t="shared" si="0"/>
        <v>-7042</v>
      </c>
      <c r="M17" s="83"/>
      <c r="N17" s="149">
        <f t="shared" si="2"/>
        <v>-7005</v>
      </c>
      <c r="O17" s="149">
        <f t="shared" si="12"/>
        <v>-7086</v>
      </c>
      <c r="R17" s="87">
        <f t="shared" si="4"/>
        <v>7042</v>
      </c>
      <c r="S17" s="83"/>
      <c r="T17" s="87">
        <f t="shared" si="6"/>
        <v>7005</v>
      </c>
      <c r="U17" s="86">
        <f t="shared" si="6"/>
        <v>7086</v>
      </c>
      <c r="W17" s="75"/>
      <c r="X17" s="83"/>
      <c r="Y17" s="75"/>
      <c r="Z17" s="75"/>
      <c r="AB17" s="149">
        <f t="shared" si="8"/>
        <v>-7042</v>
      </c>
      <c r="AC17" s="83"/>
      <c r="AD17" s="149">
        <f t="shared" si="10"/>
        <v>-7005</v>
      </c>
      <c r="AE17" s="149">
        <f t="shared" si="13"/>
        <v>-7086</v>
      </c>
    </row>
    <row r="18" spans="1:31" ht="18.5">
      <c r="A18" s="80">
        <v>10</v>
      </c>
      <c r="B18" s="87">
        <v>6989</v>
      </c>
      <c r="C18" s="83"/>
      <c r="D18" s="87">
        <v>6975</v>
      </c>
      <c r="E18" s="87">
        <v>7044</v>
      </c>
      <c r="G18" s="75"/>
      <c r="H18" s="3"/>
      <c r="I18" s="75"/>
      <c r="J18" s="75"/>
      <c r="L18" s="149">
        <f t="shared" si="0"/>
        <v>-6989</v>
      </c>
      <c r="M18" s="83"/>
      <c r="N18" s="149">
        <f t="shared" si="2"/>
        <v>-6975</v>
      </c>
      <c r="O18" s="149">
        <f t="shared" si="12"/>
        <v>-7044</v>
      </c>
      <c r="R18" s="87">
        <f t="shared" si="4"/>
        <v>6989</v>
      </c>
      <c r="S18" s="83"/>
      <c r="T18" s="87">
        <f t="shared" si="6"/>
        <v>6975</v>
      </c>
      <c r="U18" s="86">
        <f t="shared" si="6"/>
        <v>7044</v>
      </c>
      <c r="W18" s="75"/>
      <c r="X18" s="3"/>
      <c r="Y18" s="75"/>
      <c r="Z18" s="75"/>
      <c r="AB18" s="149">
        <f t="shared" si="8"/>
        <v>-6989</v>
      </c>
      <c r="AC18" s="83"/>
      <c r="AD18" s="149">
        <f t="shared" si="10"/>
        <v>-6975</v>
      </c>
      <c r="AE18" s="149">
        <f t="shared" si="13"/>
        <v>-7044</v>
      </c>
    </row>
    <row r="19" spans="1:31" ht="18.5">
      <c r="A19" s="80">
        <v>11</v>
      </c>
      <c r="B19" s="87">
        <v>6860</v>
      </c>
      <c r="C19" s="83"/>
      <c r="D19" s="87">
        <v>6870</v>
      </c>
      <c r="E19" s="83"/>
      <c r="G19" s="75"/>
      <c r="I19" s="75"/>
      <c r="L19" s="149">
        <f t="shared" si="0"/>
        <v>-6860</v>
      </c>
      <c r="M19" s="83"/>
      <c r="N19" s="149">
        <f t="shared" si="2"/>
        <v>-6870</v>
      </c>
      <c r="R19" s="87">
        <f t="shared" si="4"/>
        <v>6860</v>
      </c>
      <c r="S19" s="83"/>
      <c r="T19" s="87">
        <f t="shared" si="6"/>
        <v>6870</v>
      </c>
      <c r="W19" s="75"/>
      <c r="Y19" s="75"/>
      <c r="AB19" s="149">
        <f t="shared" si="8"/>
        <v>-6860</v>
      </c>
      <c r="AC19" s="83"/>
      <c r="AD19" s="149">
        <f t="shared" si="10"/>
        <v>-6870</v>
      </c>
    </row>
    <row r="20" spans="1:31" ht="18.5">
      <c r="A20" s="80">
        <v>12</v>
      </c>
      <c r="B20" s="87">
        <v>6832</v>
      </c>
      <c r="C20" s="83"/>
      <c r="D20" s="87">
        <v>6844</v>
      </c>
      <c r="E20" s="83"/>
      <c r="G20" s="75"/>
      <c r="I20" s="75"/>
      <c r="L20" s="149">
        <f t="shared" si="0"/>
        <v>-6832</v>
      </c>
      <c r="M20" s="83"/>
      <c r="N20" s="149">
        <f t="shared" si="2"/>
        <v>-6844</v>
      </c>
      <c r="R20" s="87">
        <f t="shared" si="4"/>
        <v>6832</v>
      </c>
      <c r="S20" s="83"/>
      <c r="T20" s="87">
        <f t="shared" si="6"/>
        <v>6844</v>
      </c>
      <c r="W20" s="75"/>
      <c r="Y20" s="75"/>
      <c r="AB20" s="149">
        <f t="shared" si="8"/>
        <v>-6832</v>
      </c>
      <c r="AC20" s="83"/>
      <c r="AD20" s="149">
        <f t="shared" si="10"/>
        <v>-6844</v>
      </c>
    </row>
    <row r="21" spans="1:31" ht="18.5">
      <c r="A21" s="80">
        <v>13</v>
      </c>
      <c r="B21" s="87">
        <v>6813</v>
      </c>
      <c r="C21" s="83"/>
      <c r="D21" s="87">
        <v>6793</v>
      </c>
      <c r="E21" s="83"/>
      <c r="G21" s="75"/>
      <c r="I21" s="75"/>
      <c r="L21" s="149">
        <f t="shared" si="0"/>
        <v>-6813</v>
      </c>
      <c r="M21" s="83"/>
      <c r="N21" s="149">
        <f t="shared" si="2"/>
        <v>-6793</v>
      </c>
      <c r="R21" s="87">
        <f t="shared" si="4"/>
        <v>6813</v>
      </c>
      <c r="S21" s="83"/>
      <c r="T21" s="87">
        <f t="shared" si="6"/>
        <v>6793</v>
      </c>
      <c r="W21" s="75"/>
      <c r="Y21" s="75"/>
      <c r="AB21" s="149">
        <f t="shared" si="8"/>
        <v>-6813</v>
      </c>
      <c r="AC21" s="83"/>
      <c r="AD21" s="149">
        <f t="shared" si="10"/>
        <v>-6793</v>
      </c>
    </row>
    <row r="22" spans="1:31" ht="18.5">
      <c r="A22" s="80">
        <v>14</v>
      </c>
      <c r="B22" s="87">
        <v>6838</v>
      </c>
      <c r="C22" s="83"/>
      <c r="D22" s="87">
        <v>6788</v>
      </c>
      <c r="E22" s="83"/>
      <c r="G22" s="75"/>
      <c r="I22" s="75"/>
      <c r="L22" s="149">
        <f t="shared" si="0"/>
        <v>-6838</v>
      </c>
      <c r="M22" s="83"/>
      <c r="N22" s="149">
        <f t="shared" si="2"/>
        <v>-6788</v>
      </c>
      <c r="R22" s="87">
        <f t="shared" si="4"/>
        <v>6838</v>
      </c>
      <c r="S22" s="83"/>
      <c r="T22" s="87">
        <f t="shared" si="6"/>
        <v>6788</v>
      </c>
      <c r="W22" s="75"/>
      <c r="Y22" s="75"/>
      <c r="AB22" s="149">
        <f t="shared" si="8"/>
        <v>-6838</v>
      </c>
      <c r="AC22" s="83"/>
      <c r="AD22" s="149">
        <f t="shared" si="10"/>
        <v>-6788</v>
      </c>
    </row>
    <row r="23" spans="1:31" ht="18.5">
      <c r="A23" s="80">
        <v>15</v>
      </c>
      <c r="B23" s="94">
        <v>6631</v>
      </c>
      <c r="D23" s="94">
        <v>6633</v>
      </c>
      <c r="G23" s="75"/>
      <c r="H23" s="3"/>
      <c r="I23" s="75"/>
      <c r="L23" s="149">
        <f t="shared" si="0"/>
        <v>-6631</v>
      </c>
      <c r="N23" s="149">
        <f t="shared" si="2"/>
        <v>-6633</v>
      </c>
      <c r="R23" s="94">
        <f t="shared" si="4"/>
        <v>6631</v>
      </c>
      <c r="T23" s="94">
        <f t="shared" si="6"/>
        <v>6633</v>
      </c>
      <c r="W23" s="75"/>
      <c r="X23" s="3"/>
      <c r="Y23" s="75"/>
      <c r="AB23" s="149">
        <f t="shared" si="8"/>
        <v>-6631</v>
      </c>
      <c r="AD23" s="149">
        <f t="shared" si="10"/>
        <v>-6633</v>
      </c>
    </row>
    <row r="24" spans="1:31" ht="18.5">
      <c r="A24" s="80">
        <v>16</v>
      </c>
      <c r="B24" s="94">
        <v>6584</v>
      </c>
      <c r="D24" s="94">
        <v>6616</v>
      </c>
      <c r="G24" s="75"/>
      <c r="H24" s="3"/>
      <c r="I24" s="75"/>
      <c r="L24" s="149">
        <f t="shared" ref="L24" si="14">G24-B24</f>
        <v>-6584</v>
      </c>
      <c r="N24" s="149">
        <f t="shared" ref="N24" si="15">I24-D24</f>
        <v>-6616</v>
      </c>
      <c r="R24" s="94">
        <f t="shared" ref="R24" si="16">B24</f>
        <v>6584</v>
      </c>
      <c r="T24" s="94">
        <f t="shared" ref="T24" si="17">D24</f>
        <v>6616</v>
      </c>
      <c r="W24" s="75"/>
      <c r="X24" s="3"/>
      <c r="Y24" s="75"/>
      <c r="AB24" s="149">
        <f t="shared" ref="AB24" si="18">W24-R24</f>
        <v>-6584</v>
      </c>
      <c r="AD24" s="149">
        <f t="shared" ref="AD24" si="19">Y24-T24</f>
        <v>-6616</v>
      </c>
    </row>
    <row r="26" spans="1:31">
      <c r="A26" s="88"/>
    </row>
    <row r="27" spans="1:31">
      <c r="A27" s="88"/>
    </row>
    <row r="28" spans="1:31">
      <c r="A28" s="90" t="s">
        <v>87</v>
      </c>
    </row>
    <row r="29" spans="1:31">
      <c r="B29" s="83"/>
      <c r="C29" s="83"/>
      <c r="D29" s="83"/>
      <c r="E29" s="83"/>
    </row>
    <row r="30" spans="1:31">
      <c r="B30" s="83"/>
      <c r="C30" s="83"/>
      <c r="D30" s="83"/>
      <c r="E30" s="83"/>
    </row>
    <row r="31" spans="1:31">
      <c r="B31" s="83"/>
      <c r="C31" s="83"/>
      <c r="D31" s="83"/>
      <c r="E31" s="83"/>
    </row>
    <row r="32" spans="1:31">
      <c r="B32" s="83"/>
      <c r="C32" s="83"/>
      <c r="D32" s="83"/>
      <c r="E32" s="83"/>
    </row>
    <row r="33" spans="2:5">
      <c r="B33" s="83"/>
      <c r="C33" s="83"/>
      <c r="D33" s="83"/>
      <c r="E33" s="83"/>
    </row>
    <row r="34" spans="2:5">
      <c r="B34" s="83"/>
      <c r="C34" s="83"/>
      <c r="D34" s="83"/>
      <c r="E34" s="83"/>
    </row>
    <row r="35" spans="2:5">
      <c r="B35" s="83"/>
      <c r="C35" s="83"/>
      <c r="D35" s="83"/>
      <c r="E35" s="83"/>
    </row>
    <row r="36" spans="2:5">
      <c r="B36" s="83"/>
      <c r="C36" s="83"/>
      <c r="D36" s="83"/>
      <c r="E36" s="83"/>
    </row>
    <row r="37" spans="2:5">
      <c r="B37" s="83"/>
      <c r="C37" s="83"/>
      <c r="D37" s="83"/>
      <c r="E37" s="83"/>
    </row>
    <row r="38" spans="2:5">
      <c r="B38" s="83"/>
      <c r="C38" s="83"/>
      <c r="D38" s="83"/>
      <c r="E38" s="83"/>
    </row>
    <row r="39" spans="2:5">
      <c r="B39" s="83"/>
      <c r="C39" s="83"/>
      <c r="D39" s="83"/>
      <c r="E39" s="83"/>
    </row>
    <row r="40" spans="2:5">
      <c r="B40" s="83"/>
      <c r="C40" s="83"/>
      <c r="D40" s="83"/>
      <c r="E40" s="83"/>
    </row>
    <row r="41" spans="2:5">
      <c r="B41" s="83"/>
      <c r="C41" s="83"/>
      <c r="D41" s="83"/>
      <c r="E41" s="83"/>
    </row>
    <row r="42" spans="2:5">
      <c r="B42" s="83"/>
      <c r="C42" s="83"/>
      <c r="D42" s="83"/>
      <c r="E42" s="83"/>
    </row>
    <row r="43" spans="2:5">
      <c r="B43" s="83"/>
      <c r="C43" s="83"/>
      <c r="D43" s="83"/>
      <c r="E43" s="83"/>
    </row>
    <row r="44" spans="2:5">
      <c r="B44" s="83"/>
      <c r="C44" s="83"/>
      <c r="D44" s="83"/>
      <c r="E44" s="83"/>
    </row>
    <row r="45" spans="2:5">
      <c r="B45" s="83"/>
      <c r="C45" s="83"/>
      <c r="D45" s="83"/>
      <c r="E45" s="83"/>
    </row>
    <row r="46" spans="2:5">
      <c r="B46" s="83"/>
      <c r="C46" s="83"/>
      <c r="D46" s="83"/>
      <c r="E46" s="83"/>
    </row>
    <row r="47" spans="2:5">
      <c r="B47" s="83"/>
      <c r="C47" s="83"/>
      <c r="D47" s="83"/>
      <c r="E47" s="83"/>
    </row>
    <row r="48" spans="2:5">
      <c r="B48" s="83"/>
      <c r="C48" s="83"/>
      <c r="D48" s="83"/>
      <c r="E48" s="83"/>
    </row>
    <row r="49" spans="2:5">
      <c r="B49" s="83"/>
      <c r="C49" s="83"/>
      <c r="D49" s="83"/>
      <c r="E49" s="83"/>
    </row>
    <row r="50" spans="2:5">
      <c r="B50" s="83"/>
      <c r="C50" s="83"/>
      <c r="D50" s="83"/>
      <c r="E50" s="83"/>
    </row>
    <row r="51" spans="2:5">
      <c r="B51" s="83"/>
      <c r="C51" s="83"/>
      <c r="D51" s="83"/>
      <c r="E51" s="83"/>
    </row>
    <row r="52" spans="2:5">
      <c r="B52" s="83"/>
      <c r="C52" s="83"/>
      <c r="D52" s="83"/>
      <c r="E52" s="83"/>
    </row>
    <row r="53" spans="2:5">
      <c r="B53" s="83"/>
    </row>
    <row r="54" spans="2:5">
      <c r="B54" s="83"/>
    </row>
    <row r="55" spans="2:5">
      <c r="B55" s="83"/>
    </row>
    <row r="56" spans="2:5">
      <c r="B56" s="83"/>
    </row>
  </sheetData>
  <mergeCells count="9">
    <mergeCell ref="A1:F2"/>
    <mergeCell ref="AB5:AE5"/>
    <mergeCell ref="B5:E5"/>
    <mergeCell ref="G5:J5"/>
    <mergeCell ref="L5:O5"/>
    <mergeCell ref="R5:U5"/>
    <mergeCell ref="W5:Z5"/>
    <mergeCell ref="G1:J2"/>
    <mergeCell ref="G3:J3"/>
  </mergeCells>
  <conditionalFormatting sqref="M9:M16 L9:L24 N9:N24 O9:O18">
    <cfRule type="cellIs" dxfId="10" priority="6" operator="between">
      <formula>-50</formula>
      <formula>50</formula>
    </cfRule>
  </conditionalFormatting>
  <conditionalFormatting sqref="AC9:AC16 AB9:AB24 AD9:AD24 AE9:AE18">
    <cfRule type="cellIs" dxfId="9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Z80"/>
  <sheetViews>
    <sheetView workbookViewId="0">
      <selection activeCell="T17" sqref="T17"/>
    </sheetView>
  </sheetViews>
  <sheetFormatPr defaultColWidth="9.1796875" defaultRowHeight="14.5"/>
  <cols>
    <col min="3" max="3" width="9.1796875" style="19"/>
    <col min="4" max="4" width="9.1796875" style="22"/>
    <col min="5" max="5" width="2.26953125" customWidth="1"/>
    <col min="6" max="6" width="9.1796875" style="19"/>
    <col min="7" max="7" width="9.1796875" style="22"/>
    <col min="8" max="8" width="2.453125" customWidth="1"/>
    <col min="9" max="9" width="13.26953125" style="35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19" customWidth="1"/>
  </cols>
  <sheetData>
    <row r="1" spans="1:312" ht="15" thickBot="1">
      <c r="C1" s="123" t="s">
        <v>7</v>
      </c>
      <c r="D1" s="124"/>
      <c r="E1" s="124"/>
      <c r="F1" s="124"/>
      <c r="G1" s="124"/>
      <c r="H1" s="124"/>
      <c r="I1" s="125"/>
      <c r="K1" s="126" t="s">
        <v>15</v>
      </c>
      <c r="L1" s="127"/>
      <c r="M1" s="127"/>
      <c r="N1" s="127"/>
      <c r="O1" s="127"/>
      <c r="P1" s="127"/>
      <c r="Q1" s="128"/>
      <c r="S1" s="158" t="s">
        <v>9</v>
      </c>
    </row>
    <row r="2" spans="1:312" ht="6" customHeight="1">
      <c r="C2" s="49"/>
      <c r="D2" s="45"/>
      <c r="F2" s="49"/>
      <c r="G2" s="45"/>
      <c r="I2" s="47"/>
      <c r="K2" s="53"/>
      <c r="L2" s="54"/>
      <c r="N2" s="53"/>
      <c r="O2" s="54"/>
      <c r="Q2" s="69"/>
      <c r="S2" s="159"/>
    </row>
    <row r="3" spans="1:312" ht="15.5">
      <c r="A3" s="4"/>
      <c r="B3" s="5"/>
      <c r="C3" s="81" t="s">
        <v>3</v>
      </c>
      <c r="D3" s="81" t="s">
        <v>0</v>
      </c>
      <c r="F3" s="81" t="s">
        <v>1</v>
      </c>
      <c r="G3" s="81" t="s">
        <v>22</v>
      </c>
      <c r="I3" s="48"/>
      <c r="J3" s="4"/>
      <c r="K3" s="82" t="s">
        <v>3</v>
      </c>
      <c r="L3" s="82" t="s">
        <v>0</v>
      </c>
      <c r="N3" s="82" t="s">
        <v>1</v>
      </c>
      <c r="O3" s="82" t="s">
        <v>22</v>
      </c>
      <c r="Q3" s="70"/>
      <c r="S3" s="159"/>
    </row>
    <row r="4" spans="1:312" s="151" customFormat="1" ht="25.5">
      <c r="A4" s="161" t="s">
        <v>93</v>
      </c>
      <c r="B4" s="162"/>
      <c r="C4" s="152" t="s">
        <v>2</v>
      </c>
      <c r="D4" s="152" t="s">
        <v>2</v>
      </c>
      <c r="F4" s="163" t="s">
        <v>2</v>
      </c>
      <c r="G4" s="152" t="s">
        <v>2</v>
      </c>
      <c r="I4" s="164" t="s">
        <v>92</v>
      </c>
      <c r="J4" s="165"/>
      <c r="K4" s="153" t="s">
        <v>2</v>
      </c>
      <c r="L4" s="153" t="s">
        <v>2</v>
      </c>
      <c r="N4" s="166" t="s">
        <v>2</v>
      </c>
      <c r="O4" s="153" t="s">
        <v>2</v>
      </c>
      <c r="Q4" s="167" t="s">
        <v>92</v>
      </c>
      <c r="S4" s="168" t="s">
        <v>8</v>
      </c>
    </row>
    <row r="5" spans="1:312" s="13" customFormat="1" ht="8.25" customHeight="1" thickBot="1">
      <c r="A5" s="14"/>
      <c r="B5" s="15"/>
      <c r="C5" s="20"/>
      <c r="D5" s="24"/>
      <c r="F5" s="20"/>
      <c r="G5" s="25"/>
      <c r="I5" s="36"/>
      <c r="J5" s="1"/>
      <c r="K5" s="20"/>
      <c r="L5" s="24"/>
      <c r="N5" s="20"/>
      <c r="O5" s="25"/>
      <c r="Q5" s="36"/>
      <c r="S5" s="9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</row>
    <row r="6" spans="1:312" ht="17.5">
      <c r="A6" s="116" t="s">
        <v>91</v>
      </c>
      <c r="B6" s="7">
        <v>1</v>
      </c>
      <c r="C6" s="84">
        <f>'Absolute length test'!B9</f>
        <v>7418</v>
      </c>
      <c r="D6" s="84">
        <f>'Absolute length test'!C9</f>
        <v>7390</v>
      </c>
      <c r="E6" s="83"/>
      <c r="F6" s="84">
        <f>'Absolute length test'!D9</f>
        <v>7363</v>
      </c>
      <c r="G6" s="84">
        <f>'Absolute length test'!E9</f>
        <v>7445</v>
      </c>
      <c r="I6" s="37"/>
      <c r="J6" s="8"/>
      <c r="K6" s="56">
        <f>'Absolute length test'!G9</f>
        <v>0</v>
      </c>
      <c r="L6" s="56">
        <f>'Absolute length test'!H9</f>
        <v>0</v>
      </c>
      <c r="N6" s="56">
        <f>'Absolute length test'!I9</f>
        <v>0</v>
      </c>
      <c r="O6" s="56">
        <f>'Absolute length test'!J9</f>
        <v>0</v>
      </c>
      <c r="Q6" s="37"/>
      <c r="S6" s="169" t="s">
        <v>10</v>
      </c>
    </row>
    <row r="7" spans="1:312" ht="17.5">
      <c r="A7" s="117"/>
      <c r="B7" s="7">
        <v>2</v>
      </c>
      <c r="C7" s="84">
        <f>'Absolute length test'!B10</f>
        <v>7382</v>
      </c>
      <c r="D7" s="84">
        <f>'Absolute length test'!C10</f>
        <v>7352</v>
      </c>
      <c r="E7" s="83"/>
      <c r="F7" s="84">
        <f>'Absolute length test'!D10</f>
        <v>7328</v>
      </c>
      <c r="G7" s="84">
        <f>'Absolute length test'!E10</f>
        <v>7410</v>
      </c>
      <c r="I7" s="59"/>
      <c r="J7" s="8"/>
      <c r="K7" s="56">
        <f>'Absolute length test'!G10</f>
        <v>0</v>
      </c>
      <c r="L7" s="56">
        <f>'Absolute length test'!H10</f>
        <v>0</v>
      </c>
      <c r="N7" s="56">
        <f>'Absolute length test'!I10</f>
        <v>0</v>
      </c>
      <c r="O7" s="56">
        <f>'Absolute length test'!J10</f>
        <v>0</v>
      </c>
      <c r="Q7" s="59"/>
      <c r="S7" s="169" t="s">
        <v>8</v>
      </c>
    </row>
    <row r="8" spans="1:312" ht="17.5">
      <c r="A8" s="117"/>
      <c r="B8" s="7">
        <v>3</v>
      </c>
      <c r="C8" s="84">
        <f>'Absolute length test'!B11</f>
        <v>7360</v>
      </c>
      <c r="D8" s="84">
        <f>'Absolute length test'!C11</f>
        <v>7330</v>
      </c>
      <c r="E8" s="83"/>
      <c r="F8" s="84">
        <f>'Absolute length test'!D11</f>
        <v>7305</v>
      </c>
      <c r="G8" s="84">
        <f>'Absolute length test'!E11</f>
        <v>7387</v>
      </c>
      <c r="I8" s="37"/>
      <c r="J8" s="8"/>
      <c r="K8" s="56">
        <f>'Absolute length test'!G11</f>
        <v>0</v>
      </c>
      <c r="L8" s="56">
        <f>'Absolute length test'!H11</f>
        <v>0</v>
      </c>
      <c r="N8" s="56">
        <f>'Absolute length test'!I11</f>
        <v>0</v>
      </c>
      <c r="O8" s="56">
        <f>'Absolute length test'!J11</f>
        <v>0</v>
      </c>
      <c r="Q8" s="37"/>
      <c r="S8" s="169" t="s">
        <v>11</v>
      </c>
    </row>
    <row r="9" spans="1:312" ht="17.5">
      <c r="A9" s="117"/>
      <c r="B9" s="7">
        <v>4</v>
      </c>
      <c r="C9" s="84">
        <f>'Absolute length test'!B12</f>
        <v>7379</v>
      </c>
      <c r="D9" s="84">
        <f>'Absolute length test'!C12</f>
        <v>7352</v>
      </c>
      <c r="E9" s="83"/>
      <c r="F9" s="84">
        <f>'Absolute length test'!D12</f>
        <v>7324</v>
      </c>
      <c r="G9" s="84">
        <f>'Absolute length test'!E12</f>
        <v>7402</v>
      </c>
      <c r="I9" s="37"/>
      <c r="J9" s="8"/>
      <c r="K9" s="56">
        <f>'Absolute length test'!G12</f>
        <v>0</v>
      </c>
      <c r="L9" s="56">
        <f>'Absolute length test'!H12</f>
        <v>0</v>
      </c>
      <c r="N9" s="56">
        <f>'Absolute length test'!I12</f>
        <v>0</v>
      </c>
      <c r="O9" s="56">
        <f>'Absolute length test'!J12</f>
        <v>0</v>
      </c>
      <c r="Q9" s="37"/>
      <c r="S9" s="169" t="s">
        <v>12</v>
      </c>
    </row>
    <row r="10" spans="1:312" ht="17.5">
      <c r="A10" s="117"/>
      <c r="B10" s="7"/>
      <c r="C10" s="26"/>
      <c r="D10" s="41"/>
      <c r="F10" s="26"/>
      <c r="G10" s="41"/>
      <c r="I10" s="37"/>
      <c r="J10" s="8"/>
      <c r="K10" s="26"/>
      <c r="L10" s="41"/>
      <c r="N10" s="22"/>
      <c r="O10" s="22"/>
      <c r="Q10" s="37"/>
      <c r="S10" s="169" t="s">
        <v>13</v>
      </c>
    </row>
    <row r="11" spans="1:312" ht="29">
      <c r="A11" s="117"/>
      <c r="B11" s="7"/>
      <c r="C11" s="26"/>
      <c r="D11" s="41"/>
      <c r="F11" s="26"/>
      <c r="G11" s="41"/>
      <c r="I11" s="37"/>
      <c r="J11" s="8"/>
      <c r="K11" s="26"/>
      <c r="L11" s="41"/>
      <c r="N11" s="22"/>
      <c r="O11" s="22"/>
      <c r="Q11" s="37"/>
      <c r="S11" s="169" t="s">
        <v>14</v>
      </c>
    </row>
    <row r="12" spans="1:312" ht="32.5">
      <c r="A12" s="117"/>
      <c r="B12" s="7"/>
      <c r="C12" s="26"/>
      <c r="D12" s="41"/>
      <c r="F12" s="26"/>
      <c r="G12" s="41"/>
      <c r="I12" s="37"/>
      <c r="J12" s="8"/>
      <c r="K12" s="26"/>
      <c r="L12" s="41"/>
      <c r="N12" s="22"/>
      <c r="O12" s="22"/>
      <c r="Q12" s="37"/>
      <c r="S12" s="170" t="s">
        <v>20</v>
      </c>
    </row>
    <row r="13" spans="1:312" s="27" customFormat="1" ht="18" thickBot="1">
      <c r="A13" s="118"/>
      <c r="B13" s="28"/>
      <c r="C13" s="62"/>
      <c r="D13" s="63"/>
      <c r="F13" s="62"/>
      <c r="G13" s="63"/>
      <c r="I13" s="60"/>
      <c r="J13" s="29"/>
      <c r="K13" s="62"/>
      <c r="L13" s="63"/>
      <c r="N13" s="22"/>
      <c r="O13" s="22"/>
      <c r="Q13" s="60"/>
      <c r="S13" s="101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</row>
    <row r="14" spans="1:312" s="13" customFormat="1" ht="20.5" thickBot="1">
      <c r="A14" s="51" t="s">
        <v>6</v>
      </c>
      <c r="B14" s="52"/>
      <c r="C14" s="119">
        <f>(SUM(D6:D9)+SUM(C6:C9))/8</f>
        <v>7370.375</v>
      </c>
      <c r="D14" s="120"/>
      <c r="F14" s="119">
        <f>(SUM(F6:F9)+SUM(G6:G9))/8</f>
        <v>7370.5</v>
      </c>
      <c r="G14" s="120"/>
      <c r="I14" s="46">
        <f>C14-F14</f>
        <v>-0.125</v>
      </c>
      <c r="J14" s="18"/>
      <c r="K14" s="129">
        <f>(SUM(L6:L13)+SUM(K6:K13))/8</f>
        <v>0</v>
      </c>
      <c r="L14" s="130"/>
      <c r="N14" s="129">
        <f>(SUM(N6:N9)+SUM(O6:O9))/8</f>
        <v>0</v>
      </c>
      <c r="O14" s="130"/>
      <c r="Q14" s="58">
        <f>K14-N14</f>
        <v>0</v>
      </c>
      <c r="S14" s="160">
        <f>I14-Q14</f>
        <v>-0.125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</row>
    <row r="15" spans="1:312" s="12" customFormat="1" ht="6.75" customHeight="1" thickBot="1">
      <c r="A15" s="30"/>
      <c r="B15" s="31"/>
      <c r="C15" s="32"/>
      <c r="D15" s="33"/>
      <c r="F15" s="32"/>
      <c r="G15" s="34"/>
      <c r="H15" s="34"/>
      <c r="I15" s="38"/>
      <c r="J15" s="30"/>
      <c r="K15" s="32"/>
      <c r="L15" s="33"/>
      <c r="N15" s="78"/>
      <c r="O15" s="13"/>
      <c r="Q15" s="38"/>
      <c r="S15" s="102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</row>
    <row r="16" spans="1:312" ht="18" customHeight="1" thickBot="1">
      <c r="A16" s="116" t="s">
        <v>90</v>
      </c>
      <c r="B16" s="7">
        <v>5</v>
      </c>
      <c r="C16" s="79">
        <f>'Absolute length test'!B13</f>
        <v>7310</v>
      </c>
      <c r="D16" s="79">
        <f>'Absolute length test'!C13</f>
        <v>7283</v>
      </c>
      <c r="F16" s="79">
        <f>'Absolute length test'!D13</f>
        <v>7267</v>
      </c>
      <c r="G16" s="79">
        <f>'Absolute length test'!E13</f>
        <v>7342</v>
      </c>
      <c r="H16" s="77"/>
      <c r="I16" s="37"/>
      <c r="J16" s="8"/>
      <c r="K16" s="56">
        <f>'Absolute length test'!G13</f>
        <v>0</v>
      </c>
      <c r="L16" s="56">
        <f>'Absolute length test'!H13</f>
        <v>0</v>
      </c>
      <c r="N16" s="72">
        <f>'Absolute length test'!I13</f>
        <v>0</v>
      </c>
      <c r="O16" s="72">
        <f>'Absolute length test'!J13</f>
        <v>0</v>
      </c>
      <c r="P16" s="77"/>
      <c r="Q16" s="37"/>
      <c r="S16" s="100"/>
    </row>
    <row r="17" spans="1:312" ht="18" thickBot="1">
      <c r="A17" s="117"/>
      <c r="B17" s="7">
        <v>6</v>
      </c>
      <c r="C17" s="85">
        <f>'Absolute length test'!B14</f>
        <v>7267</v>
      </c>
      <c r="D17" s="85">
        <f>'Absolute length test'!C14</f>
        <v>7241</v>
      </c>
      <c r="E17" s="83"/>
      <c r="F17" s="85">
        <f>'Absolute length test'!D14</f>
        <v>7226</v>
      </c>
      <c r="G17" s="79">
        <f>'Absolute length test'!E14</f>
        <v>7302</v>
      </c>
      <c r="H17" s="35"/>
      <c r="I17" s="37"/>
      <c r="J17" s="8"/>
      <c r="K17" s="56">
        <f>'Absolute length test'!G14</f>
        <v>0</v>
      </c>
      <c r="L17" s="56">
        <f>'Absolute length test'!H14</f>
        <v>0</v>
      </c>
      <c r="N17" s="72">
        <f>'Absolute length test'!I14</f>
        <v>0</v>
      </c>
      <c r="O17" s="72">
        <f>'Absolute length test'!J14</f>
        <v>0</v>
      </c>
      <c r="P17" s="35"/>
      <c r="Q17" s="59"/>
      <c r="S17" s="100"/>
    </row>
    <row r="18" spans="1:312" ht="18" thickBot="1">
      <c r="A18" s="117"/>
      <c r="B18" s="7">
        <v>7</v>
      </c>
      <c r="C18" s="85">
        <f>'Absolute length test'!B15</f>
        <v>7199</v>
      </c>
      <c r="D18" s="85">
        <f>'Absolute length test'!C15</f>
        <v>7172</v>
      </c>
      <c r="E18" s="83"/>
      <c r="F18" s="85">
        <f>'Absolute length test'!D15</f>
        <v>7161</v>
      </c>
      <c r="G18" s="79">
        <f>'Absolute length test'!E15</f>
        <v>7225</v>
      </c>
      <c r="H18" s="35"/>
      <c r="I18" s="64"/>
      <c r="J18" s="7"/>
      <c r="K18" s="56">
        <f>'Absolute length test'!G15</f>
        <v>0</v>
      </c>
      <c r="L18" s="56">
        <f>'Absolute length test'!H15</f>
        <v>0</v>
      </c>
      <c r="N18" s="72">
        <f>'Absolute length test'!I15</f>
        <v>0</v>
      </c>
      <c r="O18" s="72">
        <f>'Absolute length test'!J15</f>
        <v>0</v>
      </c>
      <c r="P18" s="35"/>
      <c r="Q18" s="37"/>
      <c r="S18" s="100"/>
    </row>
    <row r="19" spans="1:312" ht="17.5">
      <c r="A19" s="117"/>
      <c r="B19" s="7">
        <v>8</v>
      </c>
      <c r="C19" s="85">
        <f>'Absolute length test'!B16</f>
        <v>7196</v>
      </c>
      <c r="D19" s="85">
        <f>'Absolute length test'!C16</f>
        <v>7174</v>
      </c>
      <c r="E19" s="83"/>
      <c r="F19" s="85">
        <f>'Absolute length test'!D16</f>
        <v>7164</v>
      </c>
      <c r="G19" s="79">
        <f>'Absolute length test'!E16</f>
        <v>7222</v>
      </c>
      <c r="H19" s="35"/>
      <c r="I19" s="39"/>
      <c r="J19" s="9"/>
      <c r="K19" s="56">
        <f>'Absolute length test'!G16</f>
        <v>0</v>
      </c>
      <c r="L19" s="56">
        <f>'Absolute length test'!H16</f>
        <v>0</v>
      </c>
      <c r="N19" s="72">
        <f>'Absolute length test'!I16</f>
        <v>0</v>
      </c>
      <c r="O19" s="72">
        <f>'Absolute length test'!J16</f>
        <v>0</v>
      </c>
      <c r="P19" s="35"/>
      <c r="Q19" s="37"/>
      <c r="S19" s="100"/>
    </row>
    <row r="20" spans="1:312" ht="17.5">
      <c r="A20" s="117"/>
      <c r="B20" s="7"/>
      <c r="C20" s="26"/>
      <c r="D20" s="41"/>
      <c r="F20" s="22"/>
      <c r="I20" s="39"/>
      <c r="J20" s="9"/>
      <c r="K20" s="26"/>
      <c r="L20" s="41"/>
      <c r="N20" s="37"/>
      <c r="O20" s="22"/>
      <c r="Q20" s="37"/>
      <c r="S20" s="100"/>
    </row>
    <row r="21" spans="1:312" ht="17.5">
      <c r="A21" s="117"/>
      <c r="B21" s="7"/>
      <c r="C21" s="26"/>
      <c r="D21" s="41"/>
      <c r="F21" s="22"/>
      <c r="I21" s="39"/>
      <c r="J21" s="9"/>
      <c r="K21" s="26"/>
      <c r="L21" s="41"/>
      <c r="N21" s="37"/>
      <c r="O21" s="22"/>
      <c r="Q21" s="37"/>
      <c r="S21" s="100"/>
    </row>
    <row r="22" spans="1:312" ht="17.5">
      <c r="A22" s="117"/>
      <c r="B22" s="7"/>
      <c r="C22" s="26"/>
      <c r="D22" s="41"/>
      <c r="F22" s="22"/>
      <c r="I22" s="39"/>
      <c r="J22" s="9"/>
      <c r="K22" s="26"/>
      <c r="L22" s="41"/>
      <c r="N22" s="37"/>
      <c r="O22" s="22"/>
      <c r="Q22" s="37"/>
      <c r="S22" s="100"/>
    </row>
    <row r="23" spans="1:312" s="27" customFormat="1" ht="18" thickBot="1">
      <c r="A23" s="118"/>
      <c r="B23" s="28"/>
      <c r="C23" s="62"/>
      <c r="D23" s="63"/>
      <c r="F23" s="22"/>
      <c r="G23" s="61"/>
      <c r="I23" s="65"/>
      <c r="J23" s="42"/>
      <c r="K23" s="62"/>
      <c r="L23" s="63"/>
      <c r="N23" s="37"/>
      <c r="O23" s="61"/>
      <c r="Q23" s="60"/>
      <c r="S23" s="101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</row>
    <row r="24" spans="1:312" s="13" customFormat="1" ht="20.5" thickBot="1">
      <c r="A24" s="16" t="s">
        <v>6</v>
      </c>
      <c r="B24" s="17"/>
      <c r="C24" s="119">
        <f>(SUM(D16:D19)+SUM(C16:C19))/8</f>
        <v>7230.25</v>
      </c>
      <c r="D24" s="120"/>
      <c r="F24" s="119">
        <f>(SUM(F16:G19))/8</f>
        <v>7238.625</v>
      </c>
      <c r="G24" s="120"/>
      <c r="I24" s="46">
        <f>C24-F24</f>
        <v>-8.375</v>
      </c>
      <c r="J24" s="18"/>
      <c r="K24" s="129">
        <f>(SUM(L16:L19)+SUM(K16:K19))/8</f>
        <v>0</v>
      </c>
      <c r="L24" s="130"/>
      <c r="N24" s="129">
        <f>(SUM(N16:O19))/8</f>
        <v>0</v>
      </c>
      <c r="O24" s="130"/>
      <c r="Q24" s="58">
        <f>K24-N24</f>
        <v>0</v>
      </c>
      <c r="S24" s="160">
        <f>I24-Q24</f>
        <v>-8.375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2" customFormat="1" ht="6" customHeight="1" thickBot="1">
      <c r="A25" s="30"/>
      <c r="B25" s="31"/>
      <c r="C25" s="32"/>
      <c r="D25" s="33"/>
      <c r="F25" s="32"/>
      <c r="G25" s="34"/>
      <c r="I25" s="43"/>
      <c r="J25" s="44"/>
      <c r="K25" s="32"/>
      <c r="L25" s="33"/>
      <c r="N25" s="32"/>
      <c r="O25" s="34"/>
      <c r="Q25" s="43"/>
      <c r="S25" s="102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16" t="s">
        <v>89</v>
      </c>
      <c r="B26" s="7">
        <v>9</v>
      </c>
      <c r="C26" s="87">
        <f>'Absolute length test'!B17</f>
        <v>7042</v>
      </c>
      <c r="D26" s="23"/>
      <c r="E26" s="83"/>
      <c r="F26" s="87">
        <f>'Absolute length test'!D17</f>
        <v>7005</v>
      </c>
      <c r="G26" s="87">
        <f>'Absolute length test'!E17</f>
        <v>7086</v>
      </c>
      <c r="I26" s="39"/>
      <c r="J26" s="7"/>
      <c r="K26" s="56">
        <f>'Absolute length test'!G17</f>
        <v>0</v>
      </c>
      <c r="L26" s="23"/>
      <c r="N26" s="57">
        <f>'Absolute length test'!I17</f>
        <v>0</v>
      </c>
      <c r="O26" s="57">
        <f>'Absolute length test'!J17</f>
        <v>0</v>
      </c>
      <c r="Q26" s="39"/>
      <c r="S26" s="100"/>
    </row>
    <row r="27" spans="1:312" ht="17.5">
      <c r="A27" s="117"/>
      <c r="B27" s="7">
        <v>10</v>
      </c>
      <c r="C27" s="87">
        <f>'Absolute length test'!B18</f>
        <v>6989</v>
      </c>
      <c r="D27" s="23"/>
      <c r="E27" s="83"/>
      <c r="F27" s="87">
        <f>'Absolute length test'!D18</f>
        <v>6975</v>
      </c>
      <c r="G27" s="87">
        <f>'Absolute length test'!E18</f>
        <v>7044</v>
      </c>
      <c r="I27" s="37"/>
      <c r="J27" s="8"/>
      <c r="K27" s="56">
        <f>'Absolute length test'!G18</f>
        <v>0</v>
      </c>
      <c r="L27" s="23"/>
      <c r="N27" s="57">
        <f>'Absolute length test'!I18</f>
        <v>0</v>
      </c>
      <c r="O27" s="57">
        <f>'Absolute length test'!J18</f>
        <v>0</v>
      </c>
      <c r="Q27" s="37"/>
      <c r="S27" s="100"/>
    </row>
    <row r="28" spans="1:312" ht="17.5">
      <c r="A28" s="117"/>
      <c r="B28" s="7">
        <v>11</v>
      </c>
      <c r="C28" s="87">
        <f>'Absolute length test'!B19</f>
        <v>6860</v>
      </c>
      <c r="D28" s="23"/>
      <c r="E28" s="83"/>
      <c r="F28" s="87">
        <f>'Absolute length test'!D19</f>
        <v>6870</v>
      </c>
      <c r="I28" s="40"/>
      <c r="J28" s="10"/>
      <c r="K28" s="56">
        <f>'Absolute length test'!G19</f>
        <v>0</v>
      </c>
      <c r="L28" s="23"/>
      <c r="N28" s="57">
        <f>'Absolute length test'!I19</f>
        <v>0</v>
      </c>
      <c r="O28" s="23"/>
      <c r="Q28" s="40"/>
      <c r="S28" s="100"/>
    </row>
    <row r="29" spans="1:312" ht="17.5">
      <c r="A29" s="117"/>
      <c r="B29" s="7">
        <v>12</v>
      </c>
      <c r="C29" s="87">
        <f>'Absolute length test'!B20</f>
        <v>6832</v>
      </c>
      <c r="D29" s="23"/>
      <c r="E29" s="83"/>
      <c r="F29" s="87">
        <f>'Absolute length test'!D20</f>
        <v>6844</v>
      </c>
      <c r="I29" s="37"/>
      <c r="J29" s="8"/>
      <c r="K29" s="56">
        <f>'Absolute length test'!G20</f>
        <v>0</v>
      </c>
      <c r="L29" s="23"/>
      <c r="N29" s="57">
        <f>'Absolute length test'!I20</f>
        <v>0</v>
      </c>
      <c r="O29" s="23"/>
      <c r="Q29" s="37"/>
      <c r="S29" s="100"/>
    </row>
    <row r="30" spans="1:312" ht="17.5">
      <c r="A30" s="117"/>
      <c r="B30" s="7">
        <v>13</v>
      </c>
      <c r="C30" s="87">
        <f>'Absolute length test'!B21</f>
        <v>6813</v>
      </c>
      <c r="D30" s="23"/>
      <c r="E30" s="83"/>
      <c r="F30" s="87">
        <f>'Absolute length test'!D21</f>
        <v>6793</v>
      </c>
      <c r="I30" s="37"/>
      <c r="J30" s="8"/>
      <c r="K30" s="56">
        <f>'Absolute length test'!G21</f>
        <v>0</v>
      </c>
      <c r="L30" s="23"/>
      <c r="N30" s="57">
        <f>'Absolute length test'!I21</f>
        <v>0</v>
      </c>
      <c r="O30" s="23"/>
      <c r="Q30" s="37"/>
      <c r="S30" s="100"/>
    </row>
    <row r="31" spans="1:312" ht="18" thickBot="1">
      <c r="A31" s="117"/>
      <c r="B31" s="7">
        <v>14</v>
      </c>
      <c r="C31" s="87">
        <f>'Absolute length test'!B22</f>
        <v>6838</v>
      </c>
      <c r="D31" s="23"/>
      <c r="E31" s="83"/>
      <c r="F31" s="87">
        <f>'Absolute length test'!D22</f>
        <v>6788</v>
      </c>
      <c r="I31" s="37"/>
      <c r="J31" s="8"/>
      <c r="K31" s="56">
        <f>'Absolute length test'!G22</f>
        <v>0</v>
      </c>
      <c r="L31" s="23"/>
      <c r="N31" s="57">
        <f>'Absolute length test'!I22</f>
        <v>0</v>
      </c>
      <c r="O31" s="23"/>
      <c r="Q31" s="37"/>
      <c r="S31" s="100"/>
    </row>
    <row r="32" spans="1:312" s="13" customFormat="1" ht="20.5" thickBot="1">
      <c r="A32" s="104" t="s">
        <v>6</v>
      </c>
      <c r="B32" s="105"/>
      <c r="C32" s="121">
        <f>(SUM(C26:C31))/6</f>
        <v>6895.666666666667</v>
      </c>
      <c r="D32" s="122"/>
      <c r="F32" s="119">
        <f>SUM(F26:G31)/8</f>
        <v>6925.625</v>
      </c>
      <c r="G32" s="120"/>
      <c r="I32" s="46">
        <f>C32-F32</f>
        <v>-29.95833333333303</v>
      </c>
      <c r="J32" s="18"/>
      <c r="K32" s="129">
        <f>(SUM(K26:K31))/6</f>
        <v>0</v>
      </c>
      <c r="L32" s="130"/>
      <c r="N32" s="129">
        <f>SUM(N26:O31)/8</f>
        <v>0</v>
      </c>
      <c r="O32" s="130"/>
      <c r="Q32" s="58">
        <f>K32-N32</f>
        <v>0</v>
      </c>
      <c r="S32" s="160">
        <f>I32-Q32</f>
        <v>-29.95833333333303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8"/>
      <c r="B33" s="7"/>
      <c r="C33" s="7"/>
      <c r="D33" s="7"/>
      <c r="F33"/>
      <c r="G33"/>
      <c r="I33" s="8"/>
      <c r="J33" s="8"/>
      <c r="S33" s="100"/>
    </row>
    <row r="34" spans="1:312" ht="18" customHeight="1" thickBot="1">
      <c r="A34" s="131" t="s">
        <v>82</v>
      </c>
      <c r="B34" s="95">
        <v>15</v>
      </c>
      <c r="C34" s="94">
        <f>'Absolute length test'!B23</f>
        <v>6631</v>
      </c>
      <c r="D34" s="94">
        <f>'Absolute length test'!D23</f>
        <v>6633</v>
      </c>
      <c r="E34" s="96"/>
      <c r="F34" s="106"/>
      <c r="G34" s="107"/>
      <c r="H34" s="97"/>
      <c r="I34" s="98"/>
      <c r="J34" s="95"/>
      <c r="K34" s="72">
        <f>'Absolute length test'!G23</f>
        <v>0</v>
      </c>
      <c r="L34" s="72">
        <f>'Absolute length test'!I23</f>
        <v>0</v>
      </c>
      <c r="M34" s="97"/>
      <c r="N34" s="106"/>
      <c r="O34" s="107"/>
      <c r="P34" s="97"/>
      <c r="Q34" s="98"/>
      <c r="R34" s="97"/>
      <c r="S34" s="103"/>
    </row>
    <row r="35" spans="1:312" ht="18" thickBot="1">
      <c r="A35" s="132"/>
      <c r="B35" s="7">
        <v>16</v>
      </c>
      <c r="C35" s="94">
        <f>'Absolute length test'!B24</f>
        <v>6584</v>
      </c>
      <c r="D35" s="94">
        <f>'Absolute length test'!D24</f>
        <v>6616</v>
      </c>
      <c r="E35" s="83"/>
      <c r="F35" s="108"/>
      <c r="G35" s="109"/>
      <c r="I35" s="37"/>
      <c r="J35" s="8"/>
      <c r="K35" s="72">
        <f>'Absolute length test'!G24</f>
        <v>0</v>
      </c>
      <c r="L35" s="72">
        <f>'Absolute length test'!I24</f>
        <v>0</v>
      </c>
      <c r="N35" s="108"/>
      <c r="O35" s="109"/>
      <c r="Q35" s="37"/>
      <c r="S35" s="100"/>
    </row>
    <row r="36" spans="1:312" s="13" customFormat="1" ht="20.5" thickBot="1">
      <c r="A36" s="104" t="s">
        <v>6</v>
      </c>
      <c r="B36" s="105"/>
      <c r="C36" s="133">
        <f>(SUM(C34:D35))/4</f>
        <v>6616</v>
      </c>
      <c r="D36" s="134"/>
      <c r="F36" s="135"/>
      <c r="G36" s="136"/>
      <c r="I36" s="46">
        <f>C36</f>
        <v>6616</v>
      </c>
      <c r="J36" s="18"/>
      <c r="K36" s="129">
        <f>(SUM(K34:L35))/4</f>
        <v>0</v>
      </c>
      <c r="L36" s="130"/>
      <c r="N36" s="137"/>
      <c r="O36" s="138"/>
      <c r="Q36" s="58">
        <f>K36</f>
        <v>0</v>
      </c>
      <c r="S36" s="160">
        <f>Q36-I36</f>
        <v>-6616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8"/>
      <c r="B37" s="7"/>
      <c r="C37" s="7"/>
      <c r="D37" s="7"/>
      <c r="F37"/>
      <c r="G37"/>
      <c r="I37" s="8"/>
      <c r="J37" s="8"/>
      <c r="S37"/>
    </row>
    <row r="38" spans="1:312" ht="15.5">
      <c r="A38" s="71"/>
      <c r="B38" s="7"/>
      <c r="C38" s="7"/>
      <c r="D38" s="7"/>
      <c r="F38"/>
      <c r="G38"/>
      <c r="I38" s="8"/>
      <c r="J38" s="8"/>
      <c r="S38"/>
    </row>
    <row r="39" spans="1:312" ht="15.5">
      <c r="A39" s="8"/>
      <c r="B39" s="7"/>
      <c r="C39" s="7"/>
      <c r="D39" s="7"/>
      <c r="F39" s="11"/>
      <c r="G39"/>
      <c r="I39" s="8"/>
      <c r="J39" s="8"/>
      <c r="S39"/>
    </row>
    <row r="40" spans="1:312" ht="15.5">
      <c r="A40" s="8"/>
      <c r="B40" s="7"/>
      <c r="C40" s="7"/>
      <c r="D40" s="7"/>
      <c r="F40" s="11"/>
      <c r="G40"/>
      <c r="I40" s="8"/>
      <c r="J40" s="8"/>
      <c r="S40"/>
    </row>
    <row r="41" spans="1:312" ht="15.5">
      <c r="A41" s="5"/>
      <c r="B41" s="7"/>
      <c r="C41" s="7"/>
      <c r="D41" s="7"/>
      <c r="F41" s="11"/>
      <c r="G41"/>
      <c r="I41" s="8"/>
      <c r="J41" s="8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S48"/>
    </row>
    <row r="49" spans="13:13" customFormat="1"/>
    <row r="50" spans="13:13" customFormat="1">
      <c r="M50" s="2"/>
    </row>
    <row r="51" spans="13:13" customFormat="1">
      <c r="M51" s="2"/>
    </row>
    <row r="52" spans="13:13" customFormat="1" ht="39.75" customHeight="1"/>
    <row r="53" spans="13:13" customFormat="1"/>
    <row r="54" spans="13:13" customFormat="1"/>
    <row r="55" spans="13:13" customFormat="1"/>
    <row r="56" spans="13:13" customFormat="1"/>
    <row r="57" spans="13:13" customFormat="1"/>
    <row r="58" spans="13:13" customFormat="1"/>
    <row r="59" spans="13:13" customFormat="1"/>
    <row r="60" spans="13:13" customFormat="1"/>
    <row r="61" spans="13:13" customFormat="1"/>
    <row r="62" spans="13:13" customFormat="1"/>
    <row r="63" spans="13:13" customFormat="1"/>
    <row r="64" spans="13:13" customFormat="1"/>
    <row r="65" spans="3:19" ht="15.5">
      <c r="C65" s="6"/>
      <c r="D65"/>
      <c r="F65"/>
      <c r="G65"/>
      <c r="I65"/>
      <c r="S65"/>
    </row>
    <row r="66" spans="3:19" ht="15.5">
      <c r="C66" s="6"/>
      <c r="D66"/>
      <c r="F66"/>
      <c r="G66"/>
      <c r="I66"/>
      <c r="S66"/>
    </row>
    <row r="67" spans="3:19" ht="15.5">
      <c r="C67" s="6"/>
      <c r="D67"/>
      <c r="F67"/>
      <c r="G67"/>
      <c r="I67"/>
      <c r="S67"/>
    </row>
    <row r="68" spans="3:19" ht="15.5">
      <c r="C68" s="6"/>
      <c r="D68"/>
      <c r="F68"/>
      <c r="G68"/>
      <c r="I68"/>
      <c r="S68"/>
    </row>
    <row r="69" spans="3:19" ht="15.5">
      <c r="C69" s="6"/>
      <c r="D69"/>
      <c r="F69"/>
      <c r="G69"/>
      <c r="I69"/>
      <c r="S69"/>
    </row>
    <row r="70" spans="3:19" ht="15.5">
      <c r="C70" s="6"/>
      <c r="D70"/>
      <c r="F70"/>
      <c r="G70"/>
      <c r="I70"/>
      <c r="S70"/>
    </row>
    <row r="71" spans="3:19" ht="15.5">
      <c r="C71" s="6"/>
      <c r="D71"/>
      <c r="F71"/>
      <c r="G71"/>
      <c r="I71"/>
      <c r="S71"/>
    </row>
    <row r="72" spans="3:19" ht="15.5">
      <c r="C72" s="6"/>
      <c r="D72"/>
      <c r="F72"/>
      <c r="G72"/>
      <c r="I72"/>
      <c r="S72"/>
    </row>
    <row r="73" spans="3:19" ht="15.5">
      <c r="C73" s="6"/>
      <c r="D73"/>
      <c r="F73"/>
      <c r="G73"/>
      <c r="I73"/>
      <c r="S73"/>
    </row>
    <row r="74" spans="3:19" ht="15.5">
      <c r="C74" s="6"/>
      <c r="D74"/>
      <c r="F74"/>
      <c r="G74"/>
      <c r="I74"/>
      <c r="S74"/>
    </row>
    <row r="75" spans="3:19" ht="15.5">
      <c r="C75" s="6"/>
      <c r="D75"/>
      <c r="F75"/>
      <c r="G75"/>
      <c r="I75"/>
      <c r="S75"/>
    </row>
    <row r="76" spans="3:19" ht="15.5">
      <c r="C76" s="6"/>
      <c r="D76"/>
      <c r="F76"/>
      <c r="G76"/>
      <c r="I76"/>
      <c r="S76"/>
    </row>
    <row r="77" spans="3:19" ht="15.5">
      <c r="C77" s="6"/>
      <c r="D77"/>
      <c r="F77"/>
      <c r="G77"/>
      <c r="I77"/>
      <c r="S77"/>
    </row>
    <row r="78" spans="3:19" ht="15.5">
      <c r="C78" s="6"/>
      <c r="D78"/>
      <c r="F78"/>
      <c r="G78"/>
      <c r="I78"/>
      <c r="S78"/>
    </row>
    <row r="79" spans="3:19" ht="15.5">
      <c r="C79" s="6"/>
      <c r="D79"/>
      <c r="F79"/>
      <c r="G79"/>
      <c r="I79"/>
      <c r="S79"/>
    </row>
    <row r="80" spans="3:19" ht="15.5">
      <c r="C80" s="21"/>
    </row>
  </sheetData>
  <mergeCells count="22">
    <mergeCell ref="A34:A35"/>
    <mergeCell ref="C36:D36"/>
    <mergeCell ref="F36:G36"/>
    <mergeCell ref="K36:L36"/>
    <mergeCell ref="N36:O36"/>
    <mergeCell ref="C32:D32"/>
    <mergeCell ref="F32:G32"/>
    <mergeCell ref="C1:I1"/>
    <mergeCell ref="K1:Q1"/>
    <mergeCell ref="K14:L14"/>
    <mergeCell ref="N14:O14"/>
    <mergeCell ref="K24:L24"/>
    <mergeCell ref="N24:O24"/>
    <mergeCell ref="K32:L32"/>
    <mergeCell ref="N32:O32"/>
    <mergeCell ref="A6:A13"/>
    <mergeCell ref="A16:A23"/>
    <mergeCell ref="A26:A31"/>
    <mergeCell ref="C14:D14"/>
    <mergeCell ref="F14:G14"/>
    <mergeCell ref="C24:D24"/>
    <mergeCell ref="F24:G24"/>
  </mergeCells>
  <conditionalFormatting sqref="S14 S24 S32">
    <cfRule type="cellIs" dxfId="8" priority="4" operator="greaterThan">
      <formula>20</formula>
    </cfRule>
  </conditionalFormatting>
  <conditionalFormatting sqref="S36">
    <cfRule type="cellIs" dxfId="7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Z78"/>
  <sheetViews>
    <sheetView topLeftCell="A9" workbookViewId="0">
      <selection activeCell="H20" sqref="H20"/>
    </sheetView>
  </sheetViews>
  <sheetFormatPr defaultColWidth="9.1796875" defaultRowHeight="14.5"/>
  <cols>
    <col min="3" max="3" width="9.1796875" style="19"/>
    <col min="4" max="4" width="9.1796875" style="22"/>
    <col min="5" max="5" width="2.26953125" customWidth="1"/>
    <col min="6" max="6" width="9.1796875" style="19"/>
    <col min="7" max="7" width="9.1796875" style="22"/>
    <col min="8" max="8" width="2.453125" customWidth="1"/>
    <col min="9" max="9" width="13.26953125" style="35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5" customWidth="1"/>
  </cols>
  <sheetData>
    <row r="1" spans="1:20" ht="15" thickBot="1">
      <c r="C1" s="123" t="s">
        <v>7</v>
      </c>
      <c r="D1" s="124"/>
      <c r="E1" s="124"/>
      <c r="F1" s="124"/>
      <c r="G1" s="124"/>
      <c r="H1" s="124"/>
      <c r="I1" s="125"/>
      <c r="K1" s="126" t="s">
        <v>15</v>
      </c>
      <c r="L1" s="127"/>
      <c r="M1" s="127"/>
      <c r="N1" s="127"/>
      <c r="O1" s="127"/>
      <c r="P1" s="127"/>
      <c r="Q1" s="128"/>
      <c r="S1" s="171" t="s">
        <v>9</v>
      </c>
    </row>
    <row r="2" spans="1:20" ht="6" customHeight="1">
      <c r="C2" s="49"/>
      <c r="D2" s="45"/>
      <c r="F2" s="49"/>
      <c r="G2" s="45"/>
      <c r="I2" s="47"/>
      <c r="K2" s="53"/>
      <c r="L2" s="54"/>
      <c r="N2" s="53"/>
      <c r="O2" s="54"/>
      <c r="Q2" s="69"/>
      <c r="S2" s="172"/>
    </row>
    <row r="3" spans="1:20" ht="15.5">
      <c r="A3" s="4"/>
      <c r="B3" s="5"/>
      <c r="C3" s="81" t="s">
        <v>3</v>
      </c>
      <c r="D3" s="81" t="s">
        <v>0</v>
      </c>
      <c r="F3" s="81" t="s">
        <v>1</v>
      </c>
      <c r="G3" s="81" t="s">
        <v>22</v>
      </c>
      <c r="I3" s="48"/>
      <c r="J3" s="4"/>
      <c r="K3" s="82" t="s">
        <v>3</v>
      </c>
      <c r="L3" s="82" t="s">
        <v>0</v>
      </c>
      <c r="N3" s="82" t="s">
        <v>1</v>
      </c>
      <c r="O3" s="82" t="s">
        <v>22</v>
      </c>
      <c r="Q3" s="70"/>
      <c r="S3" s="172"/>
    </row>
    <row r="4" spans="1:20" s="151" customFormat="1" ht="25.5">
      <c r="A4" s="161" t="s">
        <v>93</v>
      </c>
      <c r="B4" s="162"/>
      <c r="C4" s="152" t="s">
        <v>2</v>
      </c>
      <c r="D4" s="152" t="s">
        <v>2</v>
      </c>
      <c r="F4" s="163" t="s">
        <v>2</v>
      </c>
      <c r="G4" s="152" t="s">
        <v>2</v>
      </c>
      <c r="I4" s="164" t="s">
        <v>92</v>
      </c>
      <c r="J4" s="165"/>
      <c r="K4" s="153" t="s">
        <v>2</v>
      </c>
      <c r="L4" s="153" t="s">
        <v>2</v>
      </c>
      <c r="N4" s="166" t="s">
        <v>2</v>
      </c>
      <c r="O4" s="153" t="s">
        <v>2</v>
      </c>
      <c r="Q4" s="167" t="s">
        <v>92</v>
      </c>
      <c r="S4" s="174" t="s">
        <v>8</v>
      </c>
    </row>
    <row r="5" spans="1:20" s="13" customFormat="1" ht="8.25" customHeight="1" thickBot="1">
      <c r="A5" s="14"/>
      <c r="B5" s="15"/>
      <c r="C5" s="20"/>
      <c r="D5" s="24"/>
      <c r="F5" s="20"/>
      <c r="G5" s="25"/>
      <c r="I5" s="36"/>
      <c r="J5" s="1"/>
      <c r="K5" s="20"/>
      <c r="L5" s="24"/>
      <c r="N5" s="20"/>
      <c r="O5" s="25"/>
      <c r="Q5" s="36"/>
      <c r="S5" s="66"/>
    </row>
    <row r="6" spans="1:20" ht="17.5">
      <c r="A6" s="116" t="s">
        <v>91</v>
      </c>
      <c r="B6" s="7">
        <v>1</v>
      </c>
      <c r="C6" s="84">
        <f>'Absolute length test'!B9</f>
        <v>7418</v>
      </c>
      <c r="D6" s="84">
        <f>'Absolute length test'!C9</f>
        <v>7390</v>
      </c>
      <c r="E6" s="83"/>
      <c r="F6" s="84">
        <f>'Absolute length test'!D9</f>
        <v>7363</v>
      </c>
      <c r="G6" s="84">
        <f>'Absolute length test'!E9</f>
        <v>7445</v>
      </c>
      <c r="I6" s="37"/>
      <c r="J6" s="8"/>
      <c r="K6" s="56">
        <f>'Absolute length test'!W9</f>
        <v>0</v>
      </c>
      <c r="L6" s="56">
        <f>'Absolute length test'!X9</f>
        <v>0</v>
      </c>
      <c r="N6" s="56">
        <f>'Absolute length test'!Y9</f>
        <v>0</v>
      </c>
      <c r="O6" s="56">
        <f>'Absolute length test'!Z9</f>
        <v>0</v>
      </c>
      <c r="Q6" s="37"/>
      <c r="S6" s="35" t="s">
        <v>10</v>
      </c>
    </row>
    <row r="7" spans="1:20" ht="17.5">
      <c r="A7" s="117"/>
      <c r="B7" s="7">
        <v>2</v>
      </c>
      <c r="C7" s="84">
        <f>'Absolute length test'!B10</f>
        <v>7382</v>
      </c>
      <c r="D7" s="84">
        <f>'Absolute length test'!C10</f>
        <v>7352</v>
      </c>
      <c r="E7" s="83"/>
      <c r="F7" s="84">
        <f>'Absolute length test'!D10</f>
        <v>7328</v>
      </c>
      <c r="G7" s="84">
        <f>'Absolute length test'!E10</f>
        <v>7410</v>
      </c>
      <c r="I7" s="59"/>
      <c r="J7" s="8"/>
      <c r="K7" s="56">
        <f>'Absolute length test'!W10</f>
        <v>0</v>
      </c>
      <c r="L7" s="56">
        <f>'Absolute length test'!X10</f>
        <v>0</v>
      </c>
      <c r="N7" s="56">
        <f>'Absolute length test'!Y10</f>
        <v>0</v>
      </c>
      <c r="O7" s="56">
        <f>'Absolute length test'!Z10</f>
        <v>0</v>
      </c>
      <c r="Q7" s="59"/>
      <c r="S7" s="35" t="s">
        <v>8</v>
      </c>
    </row>
    <row r="8" spans="1:20" ht="17.5">
      <c r="A8" s="117"/>
      <c r="B8" s="7">
        <v>3</v>
      </c>
      <c r="C8" s="84">
        <f>'Absolute length test'!B11</f>
        <v>7360</v>
      </c>
      <c r="D8" s="84">
        <f>'Absolute length test'!C11</f>
        <v>7330</v>
      </c>
      <c r="E8" s="83"/>
      <c r="F8" s="84">
        <f>'Absolute length test'!D11</f>
        <v>7305</v>
      </c>
      <c r="G8" s="84">
        <f>'Absolute length test'!E11</f>
        <v>7387</v>
      </c>
      <c r="I8" s="37"/>
      <c r="J8" s="8"/>
      <c r="K8" s="56">
        <f>'Absolute length test'!W11</f>
        <v>0</v>
      </c>
      <c r="L8" s="56">
        <f>'Absolute length test'!X11</f>
        <v>0</v>
      </c>
      <c r="N8" s="56">
        <f>'Absolute length test'!Y11</f>
        <v>0</v>
      </c>
      <c r="O8" s="56">
        <f>'Absolute length test'!Z11</f>
        <v>0</v>
      </c>
      <c r="Q8" s="37"/>
      <c r="S8" s="35" t="s">
        <v>11</v>
      </c>
    </row>
    <row r="9" spans="1:20" ht="17.5">
      <c r="A9" s="117"/>
      <c r="B9" s="7">
        <v>4</v>
      </c>
      <c r="C9" s="84">
        <f>'Absolute length test'!B12</f>
        <v>7379</v>
      </c>
      <c r="D9" s="84">
        <f>'Absolute length test'!C12</f>
        <v>7352</v>
      </c>
      <c r="E9" s="83"/>
      <c r="F9" s="84">
        <f>'Absolute length test'!D12</f>
        <v>7324</v>
      </c>
      <c r="G9" s="84">
        <f>'Absolute length test'!E12</f>
        <v>7402</v>
      </c>
      <c r="I9" s="37"/>
      <c r="J9" s="8"/>
      <c r="K9" s="56">
        <f>'Absolute length test'!W12</f>
        <v>0</v>
      </c>
      <c r="L9" s="56">
        <f>'Absolute length test'!X12</f>
        <v>0</v>
      </c>
      <c r="N9" s="56">
        <f>'Absolute length test'!Y12</f>
        <v>0</v>
      </c>
      <c r="O9" s="56">
        <f>'Absolute length test'!Z12</f>
        <v>0</v>
      </c>
      <c r="Q9" s="37"/>
      <c r="S9" s="35" t="s">
        <v>12</v>
      </c>
    </row>
    <row r="10" spans="1:20" ht="17.5">
      <c r="A10" s="117"/>
      <c r="B10" s="7"/>
      <c r="C10" s="26"/>
      <c r="D10" s="41"/>
      <c r="F10" s="26"/>
      <c r="G10" s="41"/>
      <c r="I10" s="37"/>
      <c r="J10" s="8"/>
      <c r="K10" s="26"/>
      <c r="L10" s="41"/>
      <c r="N10" s="22"/>
      <c r="O10" s="22"/>
      <c r="Q10" s="37"/>
      <c r="S10" s="35" t="s">
        <v>13</v>
      </c>
    </row>
    <row r="11" spans="1:20" ht="17.5">
      <c r="A11" s="117"/>
      <c r="B11" s="7"/>
      <c r="C11" s="26"/>
      <c r="D11" s="41"/>
      <c r="F11" s="26"/>
      <c r="G11" s="41"/>
      <c r="I11" s="37"/>
      <c r="J11" s="8"/>
      <c r="K11" s="26"/>
      <c r="L11" s="41"/>
      <c r="N11" s="22"/>
      <c r="O11" s="22"/>
      <c r="Q11" s="37"/>
      <c r="S11" s="35" t="s">
        <v>14</v>
      </c>
    </row>
    <row r="12" spans="1:20" ht="17.5">
      <c r="A12" s="117"/>
      <c r="B12" s="7"/>
      <c r="C12" s="26"/>
      <c r="D12" s="41"/>
      <c r="F12" s="26"/>
      <c r="G12" s="41"/>
      <c r="I12" s="37"/>
      <c r="J12" s="8"/>
      <c r="K12" s="26"/>
      <c r="L12" s="41"/>
      <c r="N12" s="22"/>
      <c r="O12" s="22"/>
      <c r="Q12" s="37"/>
      <c r="S12" s="73" t="s">
        <v>20</v>
      </c>
    </row>
    <row r="13" spans="1:20" s="27" customFormat="1" ht="18" thickBot="1">
      <c r="A13" s="118"/>
      <c r="B13" s="28"/>
      <c r="C13" s="62"/>
      <c r="D13" s="63"/>
      <c r="F13" s="62"/>
      <c r="G13" s="63"/>
      <c r="I13" s="60"/>
      <c r="J13" s="29"/>
      <c r="K13" s="62"/>
      <c r="L13" s="63"/>
      <c r="N13" s="22"/>
      <c r="O13" s="22"/>
      <c r="Q13" s="60"/>
      <c r="S13" s="67"/>
    </row>
    <row r="14" spans="1:20" s="13" customFormat="1" ht="20.5" thickBot="1">
      <c r="A14" s="51" t="s">
        <v>6</v>
      </c>
      <c r="B14" s="52"/>
      <c r="C14" s="119">
        <f>(SUM(D6:D9)+SUM(C6:C9))/8</f>
        <v>7370.375</v>
      </c>
      <c r="D14" s="120"/>
      <c r="F14" s="119">
        <f>(SUM(F6:F9)+SUM(G6:G9))/8</f>
        <v>7370.5</v>
      </c>
      <c r="G14" s="120"/>
      <c r="I14" s="46">
        <f>C14-F14</f>
        <v>-0.125</v>
      </c>
      <c r="J14" s="18"/>
      <c r="K14" s="129">
        <f>(SUM(L6:L13)+SUM(K6:K13))/8</f>
        <v>0</v>
      </c>
      <c r="L14" s="130"/>
      <c r="N14" s="129">
        <f>(SUM(N6:N9)+SUM(O6:O9))/8</f>
        <v>0</v>
      </c>
      <c r="O14" s="130"/>
      <c r="Q14" s="58">
        <f>K14-N14</f>
        <v>0</v>
      </c>
      <c r="S14" s="173">
        <f>I14-Q14</f>
        <v>-0.125</v>
      </c>
      <c r="T14" s="74"/>
    </row>
    <row r="15" spans="1:20" s="12" customFormat="1" ht="6.75" customHeight="1" thickBot="1">
      <c r="A15" s="30"/>
      <c r="B15" s="31"/>
      <c r="C15" s="32"/>
      <c r="D15" s="33"/>
      <c r="F15" s="32"/>
      <c r="G15" s="34"/>
      <c r="H15" s="34"/>
      <c r="I15" s="38"/>
      <c r="J15" s="30"/>
      <c r="K15" s="32"/>
      <c r="L15" s="33"/>
      <c r="N15" s="78"/>
      <c r="O15" s="13"/>
      <c r="Q15" s="38"/>
      <c r="S15" s="68"/>
    </row>
    <row r="16" spans="1:20" ht="18" customHeight="1" thickBot="1">
      <c r="A16" s="116" t="s">
        <v>90</v>
      </c>
      <c r="B16" s="7">
        <v>5</v>
      </c>
      <c r="C16" s="79">
        <f>'Absolute length test'!B13</f>
        <v>7310</v>
      </c>
      <c r="D16" s="79">
        <f>'Absolute length test'!C13</f>
        <v>7283</v>
      </c>
      <c r="F16" s="79">
        <f>'Absolute length test'!D13</f>
        <v>7267</v>
      </c>
      <c r="G16" s="85">
        <f>'Absolute length test'!E13</f>
        <v>7342</v>
      </c>
      <c r="H16" s="77"/>
      <c r="I16" s="37"/>
      <c r="J16" s="8"/>
      <c r="K16" s="56">
        <f>'Absolute length test'!W13</f>
        <v>0</v>
      </c>
      <c r="L16" s="56">
        <f>'Absolute length test'!X13</f>
        <v>0</v>
      </c>
      <c r="N16" s="72">
        <f>'Absolute length test'!Y13</f>
        <v>0</v>
      </c>
      <c r="O16" s="72">
        <f>'Absolute length test'!Z13</f>
        <v>0</v>
      </c>
      <c r="P16" s="77"/>
      <c r="Q16" s="37"/>
    </row>
    <row r="17" spans="1:312" ht="18" thickBot="1">
      <c r="A17" s="117"/>
      <c r="B17" s="7">
        <v>6</v>
      </c>
      <c r="C17" s="85">
        <f>'Absolute length test'!B14</f>
        <v>7267</v>
      </c>
      <c r="D17" s="85">
        <f>'Absolute length test'!C14</f>
        <v>7241</v>
      </c>
      <c r="E17" s="83"/>
      <c r="F17" s="85">
        <f>'Absolute length test'!D14</f>
        <v>7226</v>
      </c>
      <c r="G17" s="79">
        <f>'Absolute length test'!E14</f>
        <v>7302</v>
      </c>
      <c r="H17" s="35"/>
      <c r="I17" s="37"/>
      <c r="J17" s="8"/>
      <c r="K17" s="56">
        <f>'Absolute length test'!W14</f>
        <v>0</v>
      </c>
      <c r="L17" s="56">
        <f>'Absolute length test'!X14</f>
        <v>0</v>
      </c>
      <c r="N17" s="72">
        <f>'Absolute length test'!Y14</f>
        <v>0</v>
      </c>
      <c r="O17" s="72">
        <f>'Absolute length test'!Z14</f>
        <v>0</v>
      </c>
      <c r="P17" s="35"/>
      <c r="Q17" s="59"/>
    </row>
    <row r="18" spans="1:312" ht="18" thickBot="1">
      <c r="A18" s="117"/>
      <c r="B18" s="7">
        <v>7</v>
      </c>
      <c r="C18" s="85">
        <f>'Absolute length test'!B15</f>
        <v>7199</v>
      </c>
      <c r="D18" s="85">
        <f>'Absolute length test'!C15</f>
        <v>7172</v>
      </c>
      <c r="E18" s="83"/>
      <c r="F18" s="85">
        <f>'Absolute length test'!D15</f>
        <v>7161</v>
      </c>
      <c r="G18" s="79">
        <f>'Absolute length test'!E15</f>
        <v>7225</v>
      </c>
      <c r="H18" s="35"/>
      <c r="I18" s="64"/>
      <c r="J18" s="7"/>
      <c r="K18" s="56">
        <f>'Absolute length test'!W15</f>
        <v>0</v>
      </c>
      <c r="L18" s="56">
        <f>'Absolute length test'!X15</f>
        <v>0</v>
      </c>
      <c r="N18" s="72">
        <f>'Absolute length test'!Y15</f>
        <v>0</v>
      </c>
      <c r="O18" s="72">
        <f>'Absolute length test'!Z15</f>
        <v>0</v>
      </c>
      <c r="P18" s="35"/>
      <c r="Q18" s="37"/>
    </row>
    <row r="19" spans="1:312" ht="17.5">
      <c r="A19" s="117"/>
      <c r="B19" s="7">
        <v>8</v>
      </c>
      <c r="C19" s="85">
        <f>'Absolute length test'!B16</f>
        <v>7196</v>
      </c>
      <c r="D19" s="85">
        <f>'Absolute length test'!C16</f>
        <v>7174</v>
      </c>
      <c r="E19" s="83"/>
      <c r="F19" s="85">
        <f>'Absolute length test'!D16</f>
        <v>7164</v>
      </c>
      <c r="G19" s="79">
        <f>'Absolute length test'!E16</f>
        <v>7222</v>
      </c>
      <c r="H19" s="35"/>
      <c r="I19" s="39"/>
      <c r="J19" s="9"/>
      <c r="K19" s="56">
        <f>'Absolute length test'!W16</f>
        <v>0</v>
      </c>
      <c r="L19" s="56">
        <f>'Absolute length test'!X16</f>
        <v>0</v>
      </c>
      <c r="N19" s="72">
        <f>'Absolute length test'!Y16</f>
        <v>0</v>
      </c>
      <c r="O19" s="72">
        <f>'Absolute length test'!Z16</f>
        <v>0</v>
      </c>
      <c r="P19" s="35"/>
      <c r="Q19" s="37"/>
    </row>
    <row r="20" spans="1:312" ht="17.5">
      <c r="A20" s="117"/>
      <c r="B20" s="7"/>
      <c r="C20" s="26"/>
      <c r="D20" s="41"/>
      <c r="F20" s="22"/>
      <c r="I20" s="39"/>
      <c r="J20" s="9"/>
      <c r="K20" s="26"/>
      <c r="L20" s="41"/>
      <c r="N20" s="37"/>
      <c r="O20" s="22"/>
      <c r="Q20" s="37"/>
    </row>
    <row r="21" spans="1:312" ht="17.5">
      <c r="A21" s="117"/>
      <c r="B21" s="7"/>
      <c r="C21" s="26"/>
      <c r="D21" s="41"/>
      <c r="F21" s="22"/>
      <c r="I21" s="39"/>
      <c r="J21" s="9"/>
      <c r="K21" s="26"/>
      <c r="L21" s="41"/>
      <c r="N21" s="37"/>
      <c r="O21" s="22"/>
      <c r="Q21" s="37"/>
    </row>
    <row r="22" spans="1:312" ht="17.5">
      <c r="A22" s="117"/>
      <c r="B22" s="7"/>
      <c r="C22" s="26"/>
      <c r="D22" s="41"/>
      <c r="F22" s="22"/>
      <c r="I22" s="39"/>
      <c r="J22" s="9"/>
      <c r="K22" s="26"/>
      <c r="L22" s="41"/>
      <c r="N22" s="37"/>
      <c r="O22" s="22"/>
      <c r="Q22" s="37"/>
    </row>
    <row r="23" spans="1:312" s="27" customFormat="1" ht="18" thickBot="1">
      <c r="A23" s="118"/>
      <c r="B23" s="28"/>
      <c r="C23" s="62"/>
      <c r="D23" s="63"/>
      <c r="F23" s="22"/>
      <c r="G23" s="61"/>
      <c r="I23" s="65"/>
      <c r="J23" s="42"/>
      <c r="K23" s="62"/>
      <c r="L23" s="63"/>
      <c r="N23" s="37"/>
      <c r="O23" s="61"/>
      <c r="Q23" s="60"/>
      <c r="S23" s="67"/>
    </row>
    <row r="24" spans="1:312" s="13" customFormat="1" ht="20.5" thickBot="1">
      <c r="A24" s="16" t="s">
        <v>6</v>
      </c>
      <c r="B24" s="17"/>
      <c r="C24" s="119">
        <f>(SUM(D16:D19)+SUM(C16:C19))/8</f>
        <v>7230.25</v>
      </c>
      <c r="D24" s="120"/>
      <c r="F24" s="119">
        <f>(SUM(F16:G19))/8</f>
        <v>7238.625</v>
      </c>
      <c r="G24" s="120"/>
      <c r="I24" s="46">
        <f>C24-F24</f>
        <v>-8.375</v>
      </c>
      <c r="J24" s="18"/>
      <c r="K24" s="129">
        <f>(SUM(L16:L19)+SUM(K16:K19))/8</f>
        <v>0</v>
      </c>
      <c r="L24" s="130"/>
      <c r="N24" s="129">
        <f>(SUM(N16:O19))/8</f>
        <v>0</v>
      </c>
      <c r="O24" s="130"/>
      <c r="Q24" s="58">
        <f>K24-N24</f>
        <v>0</v>
      </c>
      <c r="S24" s="160">
        <f>I24-Q24</f>
        <v>-8.375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2" customFormat="1" ht="6" customHeight="1" thickBot="1">
      <c r="A25" s="30"/>
      <c r="B25" s="31"/>
      <c r="C25" s="32"/>
      <c r="D25" s="33"/>
      <c r="F25" s="32"/>
      <c r="G25" s="34"/>
      <c r="I25" s="43"/>
      <c r="J25" s="44"/>
      <c r="K25" s="32"/>
      <c r="L25" s="33"/>
      <c r="N25" s="32"/>
      <c r="O25" s="34"/>
      <c r="Q25" s="43"/>
      <c r="S25" s="102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16" t="s">
        <v>89</v>
      </c>
      <c r="B26" s="7">
        <v>9</v>
      </c>
      <c r="C26" s="87">
        <f>'Absolute length test'!B17</f>
        <v>7042</v>
      </c>
      <c r="D26" s="23"/>
      <c r="E26" s="83"/>
      <c r="F26" s="87">
        <f>'Absolute length test'!D17</f>
        <v>7005</v>
      </c>
      <c r="G26" s="87">
        <f>'Absolute length test'!E17</f>
        <v>7086</v>
      </c>
      <c r="I26" s="39"/>
      <c r="J26" s="7"/>
      <c r="K26" s="56">
        <f>'Absolute length test'!W17</f>
        <v>0</v>
      </c>
      <c r="L26" s="23"/>
      <c r="N26" s="57">
        <f>'Absolute length test'!Y17</f>
        <v>0</v>
      </c>
      <c r="O26" s="57">
        <f>'Absolute length test'!Z17</f>
        <v>0</v>
      </c>
      <c r="Q26" s="39"/>
      <c r="S26" s="100"/>
    </row>
    <row r="27" spans="1:312" ht="17.5">
      <c r="A27" s="117"/>
      <c r="B27" s="7">
        <v>10</v>
      </c>
      <c r="C27" s="87">
        <f>'Absolute length test'!B18</f>
        <v>6989</v>
      </c>
      <c r="D27" s="23"/>
      <c r="E27" s="83"/>
      <c r="F27" s="87">
        <f>'Absolute length test'!D18</f>
        <v>6975</v>
      </c>
      <c r="G27" s="87">
        <f>'Absolute length test'!E18</f>
        <v>7044</v>
      </c>
      <c r="I27" s="37"/>
      <c r="J27" s="8"/>
      <c r="K27" s="56">
        <f>'Absolute length test'!W18</f>
        <v>0</v>
      </c>
      <c r="L27" s="23"/>
      <c r="N27" s="57">
        <f>'Absolute length test'!Y18</f>
        <v>0</v>
      </c>
      <c r="O27" s="57">
        <f>'Absolute length test'!Z18</f>
        <v>0</v>
      </c>
      <c r="Q27" s="37"/>
      <c r="S27" s="100"/>
    </row>
    <row r="28" spans="1:312" ht="17.5">
      <c r="A28" s="117"/>
      <c r="B28" s="7">
        <v>11</v>
      </c>
      <c r="C28" s="87">
        <f>'Absolute length test'!B19</f>
        <v>6860</v>
      </c>
      <c r="D28" s="23"/>
      <c r="E28" s="83"/>
      <c r="F28" s="87">
        <f>'Absolute length test'!D19</f>
        <v>6870</v>
      </c>
      <c r="G28" s="40"/>
      <c r="I28" s="40"/>
      <c r="J28" s="10"/>
      <c r="K28" s="56">
        <f>'Absolute length test'!W19</f>
        <v>0</v>
      </c>
      <c r="L28" s="23"/>
      <c r="N28" s="57">
        <f>'Absolute length test'!Y19</f>
        <v>0</v>
      </c>
      <c r="O28" s="40"/>
      <c r="Q28" s="40"/>
      <c r="S28" s="100"/>
    </row>
    <row r="29" spans="1:312" ht="17.5">
      <c r="A29" s="117"/>
      <c r="B29" s="7">
        <v>12</v>
      </c>
      <c r="C29" s="87">
        <f>'Absolute length test'!B20</f>
        <v>6832</v>
      </c>
      <c r="D29" s="23"/>
      <c r="E29" s="83"/>
      <c r="F29" s="87">
        <f>'Absolute length test'!D20</f>
        <v>6844</v>
      </c>
      <c r="G29" s="40"/>
      <c r="I29" s="37"/>
      <c r="J29" s="8"/>
      <c r="K29" s="56">
        <f>'Absolute length test'!W20</f>
        <v>0</v>
      </c>
      <c r="L29" s="23"/>
      <c r="N29" s="57">
        <f>'Absolute length test'!Y20</f>
        <v>0</v>
      </c>
      <c r="O29" s="40"/>
      <c r="Q29" s="37"/>
      <c r="S29" s="100"/>
    </row>
    <row r="30" spans="1:312" ht="17.5">
      <c r="A30" s="117"/>
      <c r="B30" s="7">
        <v>13</v>
      </c>
      <c r="C30" s="87">
        <f>'Absolute length test'!B21</f>
        <v>6813</v>
      </c>
      <c r="D30" s="23"/>
      <c r="E30" s="83"/>
      <c r="F30" s="87">
        <f>'Absolute length test'!D21</f>
        <v>6793</v>
      </c>
      <c r="G30" s="40"/>
      <c r="I30" s="37"/>
      <c r="J30" s="8"/>
      <c r="K30" s="56">
        <f>'Absolute length test'!W21</f>
        <v>0</v>
      </c>
      <c r="L30" s="23"/>
      <c r="N30" s="57">
        <f>'Absolute length test'!Y21</f>
        <v>0</v>
      </c>
      <c r="O30" s="40"/>
      <c r="Q30" s="37"/>
      <c r="S30" s="100"/>
    </row>
    <row r="31" spans="1:312" ht="18" thickBot="1">
      <c r="A31" s="117"/>
      <c r="B31" s="7">
        <v>14</v>
      </c>
      <c r="C31" s="87">
        <f>'Absolute length test'!B22</f>
        <v>6838</v>
      </c>
      <c r="D31" s="23"/>
      <c r="E31" s="83"/>
      <c r="F31" s="87">
        <f>'Absolute length test'!D22</f>
        <v>6788</v>
      </c>
      <c r="G31" s="40"/>
      <c r="I31" s="37"/>
      <c r="J31" s="8"/>
      <c r="K31" s="56">
        <f>'Absolute length test'!W22</f>
        <v>0</v>
      </c>
      <c r="L31" s="23"/>
      <c r="N31" s="57">
        <f>'Absolute length test'!Y22</f>
        <v>0</v>
      </c>
      <c r="O31" s="40"/>
      <c r="Q31" s="37"/>
      <c r="S31" s="100"/>
    </row>
    <row r="32" spans="1:312" s="13" customFormat="1" ht="20.5" thickBot="1">
      <c r="A32" s="104" t="s">
        <v>6</v>
      </c>
      <c r="B32" s="105"/>
      <c r="C32" s="121">
        <f>(SUM(C26:C31))/6</f>
        <v>6895.666666666667</v>
      </c>
      <c r="D32" s="122"/>
      <c r="F32" s="119">
        <f>SUM(F26:G31)/8</f>
        <v>6925.625</v>
      </c>
      <c r="G32" s="120"/>
      <c r="I32" s="46">
        <f>C32-F32</f>
        <v>-29.95833333333303</v>
      </c>
      <c r="J32" s="18"/>
      <c r="K32" s="129">
        <f>(SUM(K26:K31))/6</f>
        <v>0</v>
      </c>
      <c r="L32" s="130"/>
      <c r="N32" s="129">
        <f>SUM(N26:O31)/8</f>
        <v>0</v>
      </c>
      <c r="O32" s="130"/>
      <c r="Q32" s="58">
        <f>K32-N32</f>
        <v>0</v>
      </c>
      <c r="S32" s="160">
        <f>I32-Q32</f>
        <v>-29.95833333333303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8"/>
      <c r="B33" s="7"/>
      <c r="C33" s="7"/>
      <c r="D33" s="7"/>
      <c r="F33"/>
      <c r="G33"/>
      <c r="I33" s="8"/>
      <c r="J33" s="8"/>
      <c r="S33" s="100"/>
    </row>
    <row r="34" spans="1:312" ht="18" customHeight="1">
      <c r="A34" s="131" t="s">
        <v>82</v>
      </c>
      <c r="B34" s="95">
        <v>15</v>
      </c>
      <c r="C34" s="94">
        <f>'Absolute length test'!B23</f>
        <v>6631</v>
      </c>
      <c r="D34" s="94">
        <f>'Absolute length test'!D23</f>
        <v>6633</v>
      </c>
      <c r="E34" s="96"/>
      <c r="F34" s="106"/>
      <c r="G34" s="107"/>
      <c r="H34" s="97"/>
      <c r="I34" s="98"/>
      <c r="J34" s="95"/>
      <c r="K34" s="72">
        <f>'Absolute length test'!W23</f>
        <v>0</v>
      </c>
      <c r="L34" s="72">
        <f>'Absolute length test'!Y23</f>
        <v>0</v>
      </c>
      <c r="M34" s="97"/>
      <c r="N34" s="106"/>
      <c r="O34" s="107"/>
      <c r="P34" s="97"/>
      <c r="Q34" s="98"/>
      <c r="R34" s="97"/>
      <c r="S34" s="103"/>
    </row>
    <row r="35" spans="1:312" ht="18" thickBot="1">
      <c r="A35" s="132"/>
      <c r="B35" s="7">
        <v>16</v>
      </c>
      <c r="C35" s="94">
        <f>'Absolute length test'!B24</f>
        <v>6584</v>
      </c>
      <c r="D35" s="94">
        <f>'Absolute length test'!D24</f>
        <v>6616</v>
      </c>
      <c r="E35" s="83"/>
      <c r="F35" s="108"/>
      <c r="G35" s="109"/>
      <c r="I35" s="37"/>
      <c r="J35" s="8"/>
      <c r="K35" s="56">
        <f>'Absolute length test'!W24</f>
        <v>0</v>
      </c>
      <c r="L35" s="57">
        <f>'Absolute length test'!Y24</f>
        <v>0</v>
      </c>
      <c r="N35" s="108"/>
      <c r="O35" s="109"/>
      <c r="Q35" s="37"/>
      <c r="S35" s="100"/>
    </row>
    <row r="36" spans="1:312" s="13" customFormat="1" ht="20.5" thickBot="1">
      <c r="A36" s="104" t="s">
        <v>6</v>
      </c>
      <c r="B36" s="105"/>
      <c r="C36" s="133">
        <f>(SUM(C34:D35))/4</f>
        <v>6616</v>
      </c>
      <c r="D36" s="134"/>
      <c r="F36" s="135"/>
      <c r="G36" s="136"/>
      <c r="I36" s="46">
        <f>C36</f>
        <v>6616</v>
      </c>
      <c r="J36" s="18"/>
      <c r="K36" s="129">
        <f>(SUM(K34:L35))/4</f>
        <v>0</v>
      </c>
      <c r="L36" s="130"/>
      <c r="N36" s="137"/>
      <c r="O36" s="138"/>
      <c r="Q36" s="58">
        <f>K36</f>
        <v>0</v>
      </c>
      <c r="S36" s="160">
        <f>Q36-I36</f>
        <v>-6616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8"/>
      <c r="B37" s="7"/>
      <c r="C37" s="7"/>
      <c r="D37" s="7"/>
      <c r="F37" s="11"/>
      <c r="G37"/>
      <c r="I37" s="8"/>
      <c r="J37" s="8"/>
      <c r="S37"/>
    </row>
    <row r="38" spans="1:312" ht="15.5">
      <c r="A38" s="8"/>
      <c r="B38" s="7"/>
      <c r="C38" s="7"/>
      <c r="D38" s="7"/>
      <c r="F38" s="11"/>
      <c r="G38"/>
      <c r="I38" s="8"/>
      <c r="J38" s="8"/>
      <c r="S38"/>
    </row>
    <row r="39" spans="1:312" ht="15.5">
      <c r="A39" s="5"/>
      <c r="B39" s="7"/>
      <c r="C39" s="7"/>
      <c r="D39" s="7"/>
      <c r="F39" s="11"/>
      <c r="G39"/>
      <c r="I39" s="8"/>
      <c r="J39" s="8"/>
      <c r="S39"/>
    </row>
    <row r="40" spans="1:312">
      <c r="C40"/>
      <c r="D40"/>
      <c r="F40"/>
      <c r="G40"/>
      <c r="I40"/>
      <c r="S40"/>
    </row>
    <row r="41" spans="1:312">
      <c r="C41"/>
      <c r="D41"/>
      <c r="F41"/>
      <c r="G41"/>
      <c r="I41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6"/>
      <c r="D63"/>
      <c r="F63"/>
      <c r="G63"/>
      <c r="I63"/>
      <c r="S63"/>
    </row>
    <row r="64" spans="3:19" ht="15.5">
      <c r="C64" s="6"/>
      <c r="D64"/>
      <c r="F64"/>
      <c r="G64"/>
      <c r="I64"/>
      <c r="S64"/>
    </row>
    <row r="65" spans="3:19" ht="15.5">
      <c r="C65" s="6"/>
      <c r="D65"/>
      <c r="F65"/>
      <c r="G65"/>
      <c r="I65"/>
      <c r="S65"/>
    </row>
    <row r="66" spans="3:19" ht="15.5">
      <c r="C66" s="6"/>
      <c r="D66"/>
      <c r="F66"/>
      <c r="G66"/>
      <c r="I66"/>
      <c r="S66"/>
    </row>
    <row r="67" spans="3:19" ht="15.5">
      <c r="C67" s="6"/>
      <c r="D67"/>
      <c r="F67"/>
      <c r="G67"/>
      <c r="I67"/>
      <c r="S67"/>
    </row>
    <row r="68" spans="3:19" ht="15.5">
      <c r="C68" s="6"/>
      <c r="D68"/>
      <c r="F68"/>
      <c r="G68"/>
      <c r="I68"/>
      <c r="S68"/>
    </row>
    <row r="69" spans="3:19" ht="15.5">
      <c r="C69" s="6"/>
      <c r="D69"/>
      <c r="F69"/>
      <c r="G69"/>
      <c r="I69"/>
      <c r="S69"/>
    </row>
    <row r="70" spans="3:19" ht="15.5">
      <c r="C70" s="6"/>
      <c r="D70"/>
      <c r="F70"/>
      <c r="G70"/>
      <c r="I70"/>
      <c r="S70"/>
    </row>
    <row r="71" spans="3:19" ht="15.5">
      <c r="C71" s="6"/>
      <c r="D71"/>
      <c r="F71"/>
      <c r="G71"/>
      <c r="I71"/>
      <c r="S71"/>
    </row>
    <row r="72" spans="3:19" ht="15.5">
      <c r="C72" s="6"/>
      <c r="D72"/>
      <c r="F72"/>
      <c r="G72"/>
      <c r="I72"/>
      <c r="S72"/>
    </row>
    <row r="73" spans="3:19" ht="15.5">
      <c r="C73" s="6"/>
      <c r="D73"/>
      <c r="F73"/>
      <c r="G73"/>
      <c r="I73"/>
      <c r="S73"/>
    </row>
    <row r="74" spans="3:19" ht="15.5">
      <c r="C74" s="6"/>
      <c r="D74"/>
      <c r="F74"/>
      <c r="G74"/>
      <c r="I74"/>
      <c r="S74"/>
    </row>
    <row r="75" spans="3:19" ht="15.5">
      <c r="C75" s="6"/>
      <c r="D75"/>
      <c r="F75"/>
      <c r="G75"/>
      <c r="I75"/>
      <c r="S75"/>
    </row>
    <row r="76" spans="3:19" ht="15.5">
      <c r="C76" s="6"/>
      <c r="D76"/>
      <c r="F76"/>
      <c r="G76"/>
      <c r="I76"/>
      <c r="S76"/>
    </row>
    <row r="77" spans="3:19" ht="15.5">
      <c r="C77" s="6"/>
      <c r="D77"/>
      <c r="F77"/>
      <c r="G77"/>
      <c r="I77"/>
      <c r="S77"/>
    </row>
    <row r="78" spans="3:19" ht="15.5">
      <c r="C78" s="21"/>
    </row>
  </sheetData>
  <mergeCells count="22">
    <mergeCell ref="C36:D36"/>
    <mergeCell ref="F36:G36"/>
    <mergeCell ref="K36:L36"/>
    <mergeCell ref="N36:O36"/>
    <mergeCell ref="A34:A35"/>
    <mergeCell ref="C32:D32"/>
    <mergeCell ref="F32:G32"/>
    <mergeCell ref="K32:L32"/>
    <mergeCell ref="N32:O32"/>
    <mergeCell ref="A16:A23"/>
    <mergeCell ref="C24:D24"/>
    <mergeCell ref="F24:G24"/>
    <mergeCell ref="K24:L24"/>
    <mergeCell ref="N24:O24"/>
    <mergeCell ref="A26:A31"/>
    <mergeCell ref="C1:I1"/>
    <mergeCell ref="K1:Q1"/>
    <mergeCell ref="A6:A13"/>
    <mergeCell ref="C14:D14"/>
    <mergeCell ref="F14:G14"/>
    <mergeCell ref="K14:L14"/>
    <mergeCell ref="N14:O14"/>
  </mergeCells>
  <conditionalFormatting sqref="S14">
    <cfRule type="cellIs" dxfId="6" priority="5" operator="greaterThan">
      <formula>20</formula>
    </cfRule>
  </conditionalFormatting>
  <conditionalFormatting sqref="S24 S32">
    <cfRule type="cellIs" dxfId="5" priority="3" operator="greaterThan">
      <formula>20</formula>
    </cfRule>
  </conditionalFormatting>
  <conditionalFormatting sqref="S36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2:L38"/>
  <sheetViews>
    <sheetView topLeftCell="H1" workbookViewId="0">
      <selection activeCell="J44" sqref="J44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2" spans="8:12">
      <c r="I2" t="s">
        <v>19</v>
      </c>
    </row>
    <row r="3" spans="8:12" ht="30">
      <c r="H3" s="175"/>
      <c r="I3" s="178"/>
      <c r="J3" s="179" t="s">
        <v>29</v>
      </c>
      <c r="K3" s="180" t="s">
        <v>30</v>
      </c>
      <c r="L3" s="175"/>
    </row>
    <row r="4" spans="8:12" ht="25">
      <c r="H4" s="175"/>
      <c r="I4" s="176" t="s">
        <v>26</v>
      </c>
      <c r="J4" s="177"/>
      <c r="K4" s="177"/>
      <c r="L4" s="175"/>
    </row>
    <row r="5" spans="8:12" ht="15.5">
      <c r="H5" s="175"/>
      <c r="I5" s="181" t="s">
        <v>3</v>
      </c>
      <c r="J5" s="182">
        <v>520</v>
      </c>
      <c r="K5" s="183"/>
      <c r="L5" s="175"/>
    </row>
    <row r="6" spans="8:12" ht="15.5">
      <c r="H6" s="175"/>
      <c r="I6" s="181" t="s">
        <v>4</v>
      </c>
      <c r="J6" s="182">
        <v>525</v>
      </c>
      <c r="K6" s="183"/>
      <c r="L6" s="175"/>
    </row>
    <row r="7" spans="8:12" ht="15.5">
      <c r="H7" s="175"/>
      <c r="I7" s="181" t="s">
        <v>0</v>
      </c>
      <c r="J7" s="182">
        <v>523</v>
      </c>
      <c r="K7" s="183"/>
      <c r="L7" s="175"/>
    </row>
    <row r="8" spans="8:12" ht="15.5">
      <c r="H8" s="175"/>
      <c r="I8" s="181" t="s">
        <v>24</v>
      </c>
      <c r="J8" s="85">
        <f>J5-J7</f>
        <v>-3</v>
      </c>
      <c r="K8" s="79">
        <f>K5-K7</f>
        <v>0</v>
      </c>
      <c r="L8" s="175"/>
    </row>
    <row r="9" spans="8:12" ht="25">
      <c r="H9" s="175"/>
      <c r="I9" s="139" t="s">
        <v>28</v>
      </c>
      <c r="J9" s="140"/>
      <c r="K9" s="140"/>
      <c r="L9" s="175"/>
    </row>
    <row r="10" spans="8:12" ht="15.5">
      <c r="H10" s="175"/>
      <c r="I10" s="181" t="s">
        <v>3</v>
      </c>
      <c r="J10" s="184">
        <v>321</v>
      </c>
      <c r="K10" s="183"/>
      <c r="L10" s="175"/>
    </row>
    <row r="11" spans="8:12" ht="15.5">
      <c r="H11" s="175"/>
      <c r="I11" s="181" t="s">
        <v>4</v>
      </c>
      <c r="J11" s="184">
        <v>424</v>
      </c>
      <c r="K11" s="183"/>
      <c r="L11" s="175"/>
    </row>
    <row r="12" spans="8:12" ht="15.5">
      <c r="H12" s="175"/>
      <c r="I12" s="181" t="s">
        <v>0</v>
      </c>
      <c r="J12" s="184">
        <v>523</v>
      </c>
      <c r="K12" s="183"/>
      <c r="L12" s="175"/>
    </row>
    <row r="13" spans="8:12" ht="15.5">
      <c r="H13" s="175"/>
      <c r="I13" s="181" t="s">
        <v>25</v>
      </c>
      <c r="J13" s="184">
        <f>J12-J10</f>
        <v>202</v>
      </c>
      <c r="K13" s="184">
        <f>K12-K10</f>
        <v>0</v>
      </c>
      <c r="L13" s="175"/>
    </row>
    <row r="14" spans="8:12" ht="15.5">
      <c r="H14" s="175"/>
      <c r="I14" s="181" t="s">
        <v>27</v>
      </c>
      <c r="J14" s="184">
        <f>(J11-J10)-(J6-J5)</f>
        <v>98</v>
      </c>
      <c r="K14" s="184">
        <f>(K11-K10)-(K6-K5)</f>
        <v>0</v>
      </c>
      <c r="L14" s="175"/>
    </row>
    <row r="15" spans="8:12" ht="20">
      <c r="H15" s="175"/>
      <c r="I15" s="185" t="s">
        <v>5</v>
      </c>
      <c r="J15" s="186">
        <f>J13+J8</f>
        <v>199</v>
      </c>
      <c r="K15" s="187">
        <f>K13+K8</f>
        <v>0</v>
      </c>
      <c r="L15" s="175"/>
    </row>
    <row r="16" spans="8:12">
      <c r="H16" s="175"/>
      <c r="I16" s="175"/>
      <c r="J16" s="175"/>
      <c r="K16" s="175"/>
      <c r="L16" s="175"/>
    </row>
    <row r="17" spans="8:12">
      <c r="H17" s="175"/>
      <c r="I17" s="175"/>
      <c r="J17" s="175"/>
      <c r="K17" s="175"/>
      <c r="L17" s="175"/>
    </row>
    <row r="18" spans="8:12">
      <c r="H18" s="175"/>
      <c r="I18" s="175" t="s">
        <v>18</v>
      </c>
      <c r="J18" s="175"/>
      <c r="K18" s="175"/>
      <c r="L18" s="175"/>
    </row>
    <row r="19" spans="8:12">
      <c r="H19" s="175"/>
      <c r="I19" s="175"/>
      <c r="J19" s="175"/>
      <c r="K19" s="175"/>
      <c r="L19" s="175"/>
    </row>
    <row r="20" spans="8:12">
      <c r="H20" s="175"/>
      <c r="I20" s="175"/>
      <c r="J20" s="175"/>
      <c r="K20" s="175"/>
      <c r="L20" s="175"/>
    </row>
    <row r="21" spans="8:12">
      <c r="H21" s="175"/>
      <c r="I21" s="175" t="s">
        <v>21</v>
      </c>
      <c r="J21" s="175"/>
      <c r="K21" s="175"/>
      <c r="L21" s="175"/>
    </row>
    <row r="22" spans="8:12" ht="30">
      <c r="H22" s="175"/>
      <c r="I22" s="178"/>
      <c r="J22" s="179" t="s">
        <v>29</v>
      </c>
      <c r="K22" s="180" t="s">
        <v>30</v>
      </c>
      <c r="L22" s="175"/>
    </row>
    <row r="23" spans="8:12" ht="25">
      <c r="H23" s="175"/>
      <c r="I23" s="176" t="s">
        <v>26</v>
      </c>
      <c r="J23" s="177"/>
      <c r="K23" s="177"/>
      <c r="L23" s="175"/>
    </row>
    <row r="24" spans="8:12" ht="15.5">
      <c r="H24" s="175"/>
      <c r="I24" s="181" t="s">
        <v>3</v>
      </c>
      <c r="J24" s="182">
        <v>520</v>
      </c>
      <c r="K24" s="183"/>
      <c r="L24" s="175"/>
    </row>
    <row r="25" spans="8:12" ht="15.5">
      <c r="H25" s="175"/>
      <c r="I25" s="181" t="s">
        <v>4</v>
      </c>
      <c r="J25" s="182">
        <v>525</v>
      </c>
      <c r="K25" s="183"/>
      <c r="L25" s="175"/>
    </row>
    <row r="26" spans="8:12" ht="15.5">
      <c r="H26" s="175"/>
      <c r="I26" s="181" t="s">
        <v>0</v>
      </c>
      <c r="J26" s="182">
        <v>523</v>
      </c>
      <c r="K26" s="183"/>
      <c r="L26" s="175"/>
    </row>
    <row r="27" spans="8:12" ht="15.5">
      <c r="H27" s="175"/>
      <c r="I27" s="181" t="s">
        <v>24</v>
      </c>
      <c r="J27" s="85">
        <f>J24-J26</f>
        <v>-3</v>
      </c>
      <c r="K27" s="79">
        <f>K24-K26</f>
        <v>0</v>
      </c>
      <c r="L27" s="175"/>
    </row>
    <row r="28" spans="8:12" ht="25">
      <c r="H28" s="175"/>
      <c r="I28" s="139" t="s">
        <v>28</v>
      </c>
      <c r="J28" s="140"/>
      <c r="K28" s="140"/>
      <c r="L28" s="175"/>
    </row>
    <row r="29" spans="8:12" ht="15.5">
      <c r="H29" s="175"/>
      <c r="I29" s="181" t="s">
        <v>3</v>
      </c>
      <c r="J29" s="184">
        <v>321</v>
      </c>
      <c r="K29" s="183"/>
      <c r="L29" s="175"/>
    </row>
    <row r="30" spans="8:12" ht="15.5">
      <c r="H30" s="175"/>
      <c r="I30" s="181" t="s">
        <v>4</v>
      </c>
      <c r="J30" s="184">
        <v>424</v>
      </c>
      <c r="K30" s="183"/>
      <c r="L30" s="175"/>
    </row>
    <row r="31" spans="8:12" ht="15.5">
      <c r="H31" s="175"/>
      <c r="I31" s="181" t="s">
        <v>0</v>
      </c>
      <c r="J31" s="184">
        <v>523</v>
      </c>
      <c r="K31" s="183"/>
      <c r="L31" s="175"/>
    </row>
    <row r="32" spans="8:12" ht="15.5">
      <c r="H32" s="175"/>
      <c r="I32" s="181" t="s">
        <v>25</v>
      </c>
      <c r="J32" s="184">
        <f>J31-J29</f>
        <v>202</v>
      </c>
      <c r="K32" s="184">
        <f>K31-K29</f>
        <v>0</v>
      </c>
      <c r="L32" s="175"/>
    </row>
    <row r="33" spans="8:12" ht="15.5">
      <c r="H33" s="175"/>
      <c r="I33" s="181" t="s">
        <v>27</v>
      </c>
      <c r="J33" s="184">
        <f>(J30-J29)-(J25-J24)</f>
        <v>98</v>
      </c>
      <c r="K33" s="184">
        <f>(K30-K29)-(K25-K24)</f>
        <v>0</v>
      </c>
      <c r="L33" s="175"/>
    </row>
    <row r="34" spans="8:12" ht="20">
      <c r="H34" s="175"/>
      <c r="I34" s="185" t="s">
        <v>5</v>
      </c>
      <c r="J34" s="186">
        <f>J32+J27</f>
        <v>199</v>
      </c>
      <c r="K34" s="187">
        <f>K32+K27</f>
        <v>0</v>
      </c>
      <c r="L34" s="175"/>
    </row>
    <row r="35" spans="8:12">
      <c r="H35" s="175"/>
      <c r="I35" s="175"/>
      <c r="J35" s="175"/>
      <c r="K35" s="175"/>
      <c r="L35" s="175"/>
    </row>
    <row r="36" spans="8:12">
      <c r="H36" s="175"/>
      <c r="I36" s="175"/>
      <c r="J36" s="175"/>
      <c r="K36" s="175"/>
      <c r="L36" s="175"/>
    </row>
    <row r="37" spans="8:12">
      <c r="H37" s="175"/>
      <c r="I37" s="175" t="s">
        <v>18</v>
      </c>
      <c r="J37" s="175"/>
      <c r="K37" s="175"/>
      <c r="L37" s="175"/>
    </row>
    <row r="38" spans="8:12">
      <c r="H38" s="175"/>
      <c r="I38" s="175"/>
      <c r="J38" s="175"/>
      <c r="K38" s="175"/>
      <c r="L38" s="175"/>
    </row>
  </sheetData>
  <mergeCells count="4">
    <mergeCell ref="I23:K23"/>
    <mergeCell ref="I4:K4"/>
    <mergeCell ref="I9:K9"/>
    <mergeCell ref="I28:K28"/>
  </mergeCells>
  <conditionalFormatting sqref="J15:K15">
    <cfRule type="cellIs" dxfId="3" priority="11" operator="greaterThan">
      <formula>200</formula>
    </cfRule>
    <cfRule type="cellIs" dxfId="2" priority="12" operator="lessThanOrEqual">
      <formula>200</formula>
    </cfRule>
  </conditionalFormatting>
  <conditionalFormatting sqref="J34:K34">
    <cfRule type="cellIs" dxfId="1" priority="1" operator="greaterThan">
      <formula>200</formula>
    </cfRule>
    <cfRule type="cellIs" dxfId="0" priority="2" operator="lessThanOrEqual">
      <formula>200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6"/>
  <sheetViews>
    <sheetView tabSelected="1" zoomScale="115" zoomScaleNormal="115" zoomScalePageLayoutView="115" workbookViewId="0">
      <selection activeCell="A57" sqref="A57:XFD61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8"/>
      <c r="C1" s="76"/>
      <c r="D1" s="76"/>
      <c r="E1" s="83"/>
      <c r="F1" s="83"/>
      <c r="G1" s="83"/>
    </row>
    <row r="2" spans="1:7">
      <c r="A2" s="89" t="s">
        <v>74</v>
      </c>
      <c r="B2" s="80"/>
      <c r="E2" s="83"/>
      <c r="F2" s="83"/>
      <c r="G2" s="83"/>
    </row>
    <row r="3" spans="1:7">
      <c r="A3" s="88"/>
      <c r="B3" s="80" t="s">
        <v>71</v>
      </c>
      <c r="C3" s="80" t="s">
        <v>72</v>
      </c>
      <c r="D3" s="80" t="s">
        <v>75</v>
      </c>
      <c r="E3" s="83"/>
      <c r="F3" s="83"/>
      <c r="G3" s="83"/>
    </row>
    <row r="4" spans="1:7">
      <c r="A4" s="88" t="s">
        <v>31</v>
      </c>
      <c r="B4" s="92">
        <f>'Absolute length test'!G9</f>
        <v>0</v>
      </c>
      <c r="C4" s="92">
        <f>'Absolute length test'!W9</f>
        <v>0</v>
      </c>
      <c r="D4" s="92">
        <f>C4-B4</f>
        <v>0</v>
      </c>
      <c r="E4" s="92"/>
      <c r="F4" s="83"/>
      <c r="G4" s="83"/>
    </row>
    <row r="5" spans="1:7">
      <c r="A5" s="88" t="s">
        <v>32</v>
      </c>
      <c r="B5" s="92">
        <f>'Absolute length test'!G10</f>
        <v>0</v>
      </c>
      <c r="C5" s="92">
        <f>'Absolute length test'!W10</f>
        <v>0</v>
      </c>
      <c r="D5" s="92">
        <f t="shared" ref="D5:D50" si="0">C5-B5</f>
        <v>0</v>
      </c>
      <c r="E5" s="92"/>
      <c r="F5" s="83"/>
      <c r="G5" s="83"/>
    </row>
    <row r="6" spans="1:7">
      <c r="A6" s="88" t="s">
        <v>33</v>
      </c>
      <c r="B6" s="92">
        <f>'Absolute length test'!G11</f>
        <v>0</v>
      </c>
      <c r="C6" s="92">
        <f>'Absolute length test'!W11</f>
        <v>0</v>
      </c>
      <c r="D6" s="92">
        <f t="shared" si="0"/>
        <v>0</v>
      </c>
      <c r="E6" s="92"/>
      <c r="F6" s="83"/>
      <c r="G6" s="83"/>
    </row>
    <row r="7" spans="1:7">
      <c r="A7" s="88" t="s">
        <v>34</v>
      </c>
      <c r="B7" s="92">
        <f>'Absolute length test'!G12</f>
        <v>0</v>
      </c>
      <c r="C7" s="92">
        <f>'Absolute length test'!W12</f>
        <v>0</v>
      </c>
      <c r="D7" s="92">
        <f t="shared" si="0"/>
        <v>0</v>
      </c>
      <c r="E7" s="92"/>
      <c r="F7" s="83"/>
      <c r="G7" s="83"/>
    </row>
    <row r="8" spans="1:7">
      <c r="A8" s="88" t="s">
        <v>35</v>
      </c>
      <c r="B8" s="92">
        <f>'Absolute length test'!G13</f>
        <v>0</v>
      </c>
      <c r="C8" s="92">
        <f>'Absolute length test'!W13</f>
        <v>0</v>
      </c>
      <c r="D8" s="92">
        <f t="shared" si="0"/>
        <v>0</v>
      </c>
      <c r="E8" s="92"/>
      <c r="F8" s="83"/>
      <c r="G8" s="83"/>
    </row>
    <row r="9" spans="1:7">
      <c r="A9" s="88" t="s">
        <v>36</v>
      </c>
      <c r="B9" s="92">
        <f>'Absolute length test'!G14</f>
        <v>0</v>
      </c>
      <c r="C9" s="92">
        <f>'Absolute length test'!W14</f>
        <v>0</v>
      </c>
      <c r="D9" s="92">
        <f t="shared" si="0"/>
        <v>0</v>
      </c>
      <c r="E9" s="92"/>
      <c r="F9" s="83"/>
      <c r="G9" s="83"/>
    </row>
    <row r="10" spans="1:7">
      <c r="A10" s="88" t="s">
        <v>37</v>
      </c>
      <c r="B10" s="92">
        <f>'Absolute length test'!G15</f>
        <v>0</v>
      </c>
      <c r="C10" s="92">
        <f>'Absolute length test'!W15</f>
        <v>0</v>
      </c>
      <c r="D10" s="92">
        <f t="shared" si="0"/>
        <v>0</v>
      </c>
      <c r="E10" s="92"/>
      <c r="F10" s="83"/>
      <c r="G10" s="83"/>
    </row>
    <row r="11" spans="1:7">
      <c r="A11" s="88" t="s">
        <v>38</v>
      </c>
      <c r="B11" s="92">
        <f>'Absolute length test'!G16</f>
        <v>0</v>
      </c>
      <c r="C11" s="92">
        <f>'Absolute length test'!W16</f>
        <v>0</v>
      </c>
      <c r="D11" s="92">
        <f t="shared" si="0"/>
        <v>0</v>
      </c>
      <c r="E11" s="92"/>
      <c r="F11" s="83"/>
      <c r="G11" s="83"/>
    </row>
    <row r="12" spans="1:7">
      <c r="A12" s="88" t="s">
        <v>39</v>
      </c>
      <c r="B12" s="92">
        <f>'Absolute length test'!G17</f>
        <v>0</v>
      </c>
      <c r="C12" s="92">
        <f>'Absolute length test'!W17</f>
        <v>0</v>
      </c>
      <c r="D12" s="92">
        <f t="shared" si="0"/>
        <v>0</v>
      </c>
      <c r="E12" s="92"/>
      <c r="F12" s="83"/>
      <c r="G12" s="83"/>
    </row>
    <row r="13" spans="1:7">
      <c r="A13" s="88" t="s">
        <v>40</v>
      </c>
      <c r="B13" s="92">
        <f>'Absolute length test'!G18</f>
        <v>0</v>
      </c>
      <c r="C13" s="92">
        <f>'Absolute length test'!W18</f>
        <v>0</v>
      </c>
      <c r="D13" s="92">
        <f t="shared" si="0"/>
        <v>0</v>
      </c>
      <c r="E13" s="92"/>
      <c r="F13" s="83"/>
      <c r="G13" s="83"/>
    </row>
    <row r="14" spans="1:7">
      <c r="A14" s="88" t="s">
        <v>41</v>
      </c>
      <c r="B14" s="92">
        <f>'Absolute length test'!G19</f>
        <v>0</v>
      </c>
      <c r="C14" s="92">
        <f>'Absolute length test'!W19</f>
        <v>0</v>
      </c>
      <c r="D14" s="92">
        <f t="shared" si="0"/>
        <v>0</v>
      </c>
      <c r="E14" s="92"/>
      <c r="F14" s="83"/>
      <c r="G14" s="83"/>
    </row>
    <row r="15" spans="1:7">
      <c r="A15" s="88" t="s">
        <v>42</v>
      </c>
      <c r="B15" s="92">
        <f>'Absolute length test'!G20</f>
        <v>0</v>
      </c>
      <c r="C15" s="92">
        <f>'Absolute length test'!W20</f>
        <v>0</v>
      </c>
      <c r="D15" s="92">
        <f t="shared" si="0"/>
        <v>0</v>
      </c>
      <c r="E15" s="92"/>
      <c r="F15" s="83"/>
      <c r="G15" s="83"/>
    </row>
    <row r="16" spans="1:7">
      <c r="A16" s="88" t="s">
        <v>43</v>
      </c>
      <c r="B16" s="92">
        <f>'Absolute length test'!G21</f>
        <v>0</v>
      </c>
      <c r="C16" s="92">
        <f>'Absolute length test'!W21</f>
        <v>0</v>
      </c>
      <c r="D16" s="92">
        <f t="shared" si="0"/>
        <v>0</v>
      </c>
      <c r="E16" s="92"/>
      <c r="F16" s="83"/>
      <c r="G16" s="83"/>
    </row>
    <row r="17" spans="1:7">
      <c r="A17" s="88" t="s">
        <v>44</v>
      </c>
      <c r="B17" s="92">
        <f>'Absolute length test'!G22</f>
        <v>0</v>
      </c>
      <c r="C17" s="92">
        <f>'Absolute length test'!W22</f>
        <v>0</v>
      </c>
      <c r="D17" s="92">
        <f t="shared" ref="D17" si="1">C17-B17</f>
        <v>0</v>
      </c>
      <c r="E17" s="92"/>
      <c r="F17" s="83"/>
      <c r="G17" s="83"/>
    </row>
    <row r="18" spans="1:7">
      <c r="A18" s="88" t="s">
        <v>76</v>
      </c>
      <c r="B18" s="92">
        <f>'Absolute length test'!G23</f>
        <v>0</v>
      </c>
      <c r="C18" s="92">
        <f>'Absolute length test'!W23</f>
        <v>0</v>
      </c>
      <c r="D18" s="92">
        <f t="shared" ref="D18:D19" si="2">C18-B18</f>
        <v>0</v>
      </c>
      <c r="E18" s="92"/>
      <c r="F18" s="83"/>
      <c r="G18" s="83"/>
    </row>
    <row r="19" spans="1:7">
      <c r="A19" s="88" t="s">
        <v>83</v>
      </c>
      <c r="B19" s="92">
        <f>'Absolute length test'!G24</f>
        <v>0</v>
      </c>
      <c r="C19" s="92">
        <f>'Absolute length test'!W24</f>
        <v>0</v>
      </c>
      <c r="D19" s="92">
        <f t="shared" si="2"/>
        <v>0</v>
      </c>
      <c r="E19" s="92"/>
      <c r="F19" s="83"/>
      <c r="G19" s="83"/>
    </row>
    <row r="20" spans="1:7">
      <c r="A20" s="88"/>
      <c r="B20" s="93"/>
      <c r="C20" s="93"/>
      <c r="D20" s="92"/>
      <c r="E20" s="92"/>
      <c r="F20" s="83"/>
      <c r="G20" s="83"/>
    </row>
    <row r="21" spans="1:7">
      <c r="A21" s="88" t="s">
        <v>45</v>
      </c>
      <c r="B21" s="93">
        <f>'Absolute length test'!H9</f>
        <v>0</v>
      </c>
      <c r="C21" s="92">
        <f>'Absolute length test'!X9</f>
        <v>0</v>
      </c>
      <c r="D21" s="92">
        <f t="shared" si="0"/>
        <v>0</v>
      </c>
      <c r="E21" s="92"/>
      <c r="F21" s="83"/>
      <c r="G21" s="83"/>
    </row>
    <row r="22" spans="1:7">
      <c r="A22" s="88" t="s">
        <v>46</v>
      </c>
      <c r="B22" s="93">
        <f>'Absolute length test'!H10</f>
        <v>0</v>
      </c>
      <c r="C22" s="92">
        <f>'Absolute length test'!X10</f>
        <v>0</v>
      </c>
      <c r="D22" s="92">
        <f t="shared" si="0"/>
        <v>0</v>
      </c>
      <c r="E22" s="92"/>
      <c r="F22" s="83"/>
      <c r="G22" s="83"/>
    </row>
    <row r="23" spans="1:7">
      <c r="A23" s="88" t="s">
        <v>47</v>
      </c>
      <c r="B23" s="93">
        <f>'Absolute length test'!H11</f>
        <v>0</v>
      </c>
      <c r="C23" s="92">
        <f>'Absolute length test'!X11</f>
        <v>0</v>
      </c>
      <c r="D23" s="92">
        <f t="shared" si="0"/>
        <v>0</v>
      </c>
      <c r="E23" s="92"/>
      <c r="F23" s="83"/>
      <c r="G23" s="83"/>
    </row>
    <row r="24" spans="1:7">
      <c r="A24" s="88" t="s">
        <v>48</v>
      </c>
      <c r="B24" s="93">
        <f>'Absolute length test'!H12</f>
        <v>0</v>
      </c>
      <c r="C24" s="92">
        <f>'Absolute length test'!X12</f>
        <v>0</v>
      </c>
      <c r="D24" s="92">
        <f t="shared" si="0"/>
        <v>0</v>
      </c>
      <c r="E24" s="92"/>
      <c r="F24" s="83"/>
      <c r="G24" s="83"/>
    </row>
    <row r="25" spans="1:7">
      <c r="A25" s="88" t="s">
        <v>49</v>
      </c>
      <c r="B25" s="93">
        <f>'Absolute length test'!H13</f>
        <v>0</v>
      </c>
      <c r="C25" s="92">
        <f>'Absolute length test'!X13</f>
        <v>0</v>
      </c>
      <c r="D25" s="92">
        <f t="shared" si="0"/>
        <v>0</v>
      </c>
      <c r="E25" s="92"/>
      <c r="F25" s="83"/>
      <c r="G25" s="83"/>
    </row>
    <row r="26" spans="1:7">
      <c r="A26" s="88" t="s">
        <v>50</v>
      </c>
      <c r="B26" s="93">
        <f>'Absolute length test'!H14</f>
        <v>0</v>
      </c>
      <c r="C26" s="92">
        <f>'Absolute length test'!X14</f>
        <v>0</v>
      </c>
      <c r="D26" s="92">
        <f t="shared" si="0"/>
        <v>0</v>
      </c>
      <c r="E26" s="92"/>
      <c r="F26" s="83"/>
    </row>
    <row r="27" spans="1:7">
      <c r="A27" s="88" t="s">
        <v>51</v>
      </c>
      <c r="B27" s="93">
        <f>'Absolute length test'!H15</f>
        <v>0</v>
      </c>
      <c r="C27" s="92">
        <f>'Absolute length test'!X15</f>
        <v>0</v>
      </c>
      <c r="D27" s="92">
        <f t="shared" si="0"/>
        <v>0</v>
      </c>
      <c r="E27" s="92"/>
      <c r="F27" s="83"/>
    </row>
    <row r="28" spans="1:7">
      <c r="A28" s="88" t="s">
        <v>52</v>
      </c>
      <c r="B28" s="93">
        <f>'Absolute length test'!H16</f>
        <v>0</v>
      </c>
      <c r="C28" s="92">
        <f>'Absolute length test'!X16</f>
        <v>0</v>
      </c>
      <c r="D28" s="92">
        <f t="shared" si="0"/>
        <v>0</v>
      </c>
      <c r="E28" s="92"/>
      <c r="F28" s="83"/>
    </row>
    <row r="29" spans="1:7">
      <c r="A29" s="88"/>
      <c r="B29" s="93"/>
      <c r="C29" s="93"/>
      <c r="D29" s="92"/>
      <c r="E29" s="92"/>
      <c r="F29" s="83"/>
    </row>
    <row r="30" spans="1:7">
      <c r="A30" s="88" t="s">
        <v>53</v>
      </c>
      <c r="B30" s="93">
        <f>'Absolute length test'!I9</f>
        <v>0</v>
      </c>
      <c r="C30" s="92">
        <f>'Absolute length test'!Y9</f>
        <v>0</v>
      </c>
      <c r="D30" s="92">
        <f t="shared" si="0"/>
        <v>0</v>
      </c>
      <c r="E30" s="92"/>
      <c r="F30" s="83"/>
    </row>
    <row r="31" spans="1:7">
      <c r="A31" s="88" t="s">
        <v>54</v>
      </c>
      <c r="B31" s="93">
        <f>'Absolute length test'!I10</f>
        <v>0</v>
      </c>
      <c r="C31" s="92">
        <f>'Absolute length test'!Y10</f>
        <v>0</v>
      </c>
      <c r="D31" s="92">
        <f t="shared" si="0"/>
        <v>0</v>
      </c>
      <c r="E31" s="92"/>
      <c r="F31" s="83"/>
    </row>
    <row r="32" spans="1:7">
      <c r="A32" s="88" t="s">
        <v>55</v>
      </c>
      <c r="B32" s="93">
        <f>'Absolute length test'!I11</f>
        <v>0</v>
      </c>
      <c r="C32" s="92">
        <f>'Absolute length test'!Y11</f>
        <v>0</v>
      </c>
      <c r="D32" s="92">
        <f t="shared" si="0"/>
        <v>0</v>
      </c>
      <c r="E32" s="92"/>
      <c r="F32" s="83"/>
    </row>
    <row r="33" spans="1:6">
      <c r="A33" s="88" t="s">
        <v>56</v>
      </c>
      <c r="B33" s="93">
        <f>'Absolute length test'!I12</f>
        <v>0</v>
      </c>
      <c r="C33" s="92">
        <f>'Absolute length test'!Y12</f>
        <v>0</v>
      </c>
      <c r="D33" s="92">
        <f t="shared" si="0"/>
        <v>0</v>
      </c>
      <c r="E33" s="92"/>
      <c r="F33" s="83"/>
    </row>
    <row r="34" spans="1:6">
      <c r="A34" s="88" t="s">
        <v>57</v>
      </c>
      <c r="B34" s="93">
        <f>'Absolute length test'!I13</f>
        <v>0</v>
      </c>
      <c r="C34" s="92">
        <f>'Absolute length test'!Y13</f>
        <v>0</v>
      </c>
      <c r="D34" s="92">
        <f t="shared" si="0"/>
        <v>0</v>
      </c>
      <c r="E34" s="92"/>
      <c r="F34" s="83"/>
    </row>
    <row r="35" spans="1:6">
      <c r="A35" s="88" t="s">
        <v>58</v>
      </c>
      <c r="B35" s="93">
        <f>'Absolute length test'!I14</f>
        <v>0</v>
      </c>
      <c r="C35" s="92">
        <f>'Absolute length test'!Y14</f>
        <v>0</v>
      </c>
      <c r="D35" s="92">
        <f t="shared" si="0"/>
        <v>0</v>
      </c>
      <c r="E35" s="92"/>
      <c r="F35" s="83"/>
    </row>
    <row r="36" spans="1:6">
      <c r="A36" s="88" t="s">
        <v>59</v>
      </c>
      <c r="B36" s="93">
        <f>'Absolute length test'!I15</f>
        <v>0</v>
      </c>
      <c r="C36" s="92">
        <f>'Absolute length test'!Y15</f>
        <v>0</v>
      </c>
      <c r="D36" s="92">
        <f t="shared" si="0"/>
        <v>0</v>
      </c>
      <c r="E36" s="92"/>
      <c r="F36" s="83"/>
    </row>
    <row r="37" spans="1:6">
      <c r="A37" s="88" t="s">
        <v>60</v>
      </c>
      <c r="B37" s="93">
        <f>'Absolute length test'!I16</f>
        <v>0</v>
      </c>
      <c r="C37" s="92">
        <f>'Absolute length test'!Y16</f>
        <v>0</v>
      </c>
      <c r="D37" s="92">
        <f t="shared" si="0"/>
        <v>0</v>
      </c>
      <c r="E37" s="92"/>
      <c r="F37" s="83"/>
    </row>
    <row r="38" spans="1:6">
      <c r="A38" s="88" t="s">
        <v>61</v>
      </c>
      <c r="B38" s="93">
        <f>'Absolute length test'!I17</f>
        <v>0</v>
      </c>
      <c r="C38" s="92">
        <f>'Absolute length test'!Y17</f>
        <v>0</v>
      </c>
      <c r="D38" s="92">
        <f t="shared" si="0"/>
        <v>0</v>
      </c>
      <c r="E38" s="92"/>
      <c r="F38" s="83"/>
    </row>
    <row r="39" spans="1:6">
      <c r="A39" s="88" t="s">
        <v>62</v>
      </c>
      <c r="B39" s="93">
        <f>'Absolute length test'!I18</f>
        <v>0</v>
      </c>
      <c r="C39" s="92">
        <f>'Absolute length test'!Y18</f>
        <v>0</v>
      </c>
      <c r="D39" s="92">
        <f t="shared" si="0"/>
        <v>0</v>
      </c>
      <c r="E39" s="92"/>
      <c r="F39" s="83"/>
    </row>
    <row r="40" spans="1:6">
      <c r="A40" s="88" t="s">
        <v>63</v>
      </c>
      <c r="B40" s="93">
        <f>'Absolute length test'!I19</f>
        <v>0</v>
      </c>
      <c r="C40" s="92">
        <f>'Absolute length test'!Y19</f>
        <v>0</v>
      </c>
      <c r="D40" s="92">
        <f t="shared" si="0"/>
        <v>0</v>
      </c>
      <c r="E40" s="92"/>
      <c r="F40" s="83"/>
    </row>
    <row r="41" spans="1:6">
      <c r="A41" s="88" t="s">
        <v>64</v>
      </c>
      <c r="B41" s="93">
        <f>'Absolute length test'!I20</f>
        <v>0</v>
      </c>
      <c r="C41" s="92">
        <f>'Absolute length test'!Y20</f>
        <v>0</v>
      </c>
      <c r="D41" s="92">
        <f t="shared" si="0"/>
        <v>0</v>
      </c>
      <c r="E41" s="92"/>
      <c r="F41" s="83"/>
    </row>
    <row r="42" spans="1:6">
      <c r="A42" s="88" t="s">
        <v>65</v>
      </c>
      <c r="B42" s="93">
        <f>'Absolute length test'!I21</f>
        <v>0</v>
      </c>
      <c r="C42" s="92">
        <f>'Absolute length test'!Y21</f>
        <v>0</v>
      </c>
      <c r="D42" s="92">
        <f t="shared" si="0"/>
        <v>0</v>
      </c>
      <c r="E42" s="92"/>
      <c r="F42" s="83"/>
    </row>
    <row r="43" spans="1:6">
      <c r="A43" s="88" t="s">
        <v>66</v>
      </c>
      <c r="B43" s="93">
        <f>'Absolute length test'!I22</f>
        <v>0</v>
      </c>
      <c r="C43" s="92">
        <f>'Absolute length test'!Y22</f>
        <v>0</v>
      </c>
      <c r="D43" s="92">
        <f t="shared" ref="D43:D44" si="3">C43-B43</f>
        <v>0</v>
      </c>
      <c r="E43" s="92"/>
      <c r="F43" s="83"/>
    </row>
    <row r="44" spans="1:6">
      <c r="A44" s="88" t="s">
        <v>77</v>
      </c>
      <c r="B44" s="93">
        <f>'Absolute length test'!I23</f>
        <v>0</v>
      </c>
      <c r="C44" s="92">
        <f>'Absolute length test'!Y23</f>
        <v>0</v>
      </c>
      <c r="D44" s="92">
        <f t="shared" si="3"/>
        <v>0</v>
      </c>
      <c r="E44" s="92"/>
      <c r="F44" s="83"/>
    </row>
    <row r="45" spans="1:6">
      <c r="A45" s="88" t="s">
        <v>84</v>
      </c>
      <c r="B45" s="93">
        <f>'Absolute length test'!I24</f>
        <v>0</v>
      </c>
      <c r="C45" s="92">
        <f>'Absolute length test'!Y24</f>
        <v>0</v>
      </c>
      <c r="D45" s="92">
        <f t="shared" ref="D45" si="4">C45-B45</f>
        <v>0</v>
      </c>
      <c r="E45" s="92"/>
      <c r="F45" s="83"/>
    </row>
    <row r="46" spans="1:6">
      <c r="A46" s="88"/>
      <c r="B46" s="93"/>
      <c r="C46" s="93"/>
      <c r="D46" s="92"/>
      <c r="E46" s="92"/>
      <c r="F46" s="83"/>
    </row>
    <row r="47" spans="1:6">
      <c r="A47" s="88" t="s">
        <v>67</v>
      </c>
      <c r="B47" s="93">
        <f>'Absolute length test'!J9</f>
        <v>0</v>
      </c>
      <c r="C47" s="92">
        <f>'Absolute length test'!Z9</f>
        <v>0</v>
      </c>
      <c r="D47" s="92">
        <f t="shared" si="0"/>
        <v>0</v>
      </c>
      <c r="E47" s="92"/>
      <c r="F47" s="83"/>
    </row>
    <row r="48" spans="1:6">
      <c r="A48" s="88" t="s">
        <v>68</v>
      </c>
      <c r="B48" s="93">
        <f>'Absolute length test'!J10</f>
        <v>0</v>
      </c>
      <c r="C48" s="92">
        <f>'Absolute length test'!Z10</f>
        <v>0</v>
      </c>
      <c r="D48" s="92">
        <f t="shared" si="0"/>
        <v>0</v>
      </c>
      <c r="E48" s="93"/>
    </row>
    <row r="49" spans="1:5">
      <c r="A49" s="88" t="s">
        <v>69</v>
      </c>
      <c r="B49" s="93">
        <f>'Absolute length test'!J11</f>
        <v>0</v>
      </c>
      <c r="C49" s="92">
        <f>'Absolute length test'!Z11</f>
        <v>0</v>
      </c>
      <c r="D49" s="92">
        <f t="shared" si="0"/>
        <v>0</v>
      </c>
      <c r="E49" s="93"/>
    </row>
    <row r="50" spans="1:5">
      <c r="A50" s="88" t="s">
        <v>70</v>
      </c>
      <c r="B50" s="93">
        <f>'Absolute length test'!J12</f>
        <v>0</v>
      </c>
      <c r="C50" s="92">
        <f>'Absolute length test'!Z12</f>
        <v>0</v>
      </c>
      <c r="D50" s="92">
        <f t="shared" si="0"/>
        <v>0</v>
      </c>
      <c r="E50" s="93"/>
    </row>
    <row r="51" spans="1:5">
      <c r="A51" s="88" t="s">
        <v>78</v>
      </c>
      <c r="B51" s="93">
        <f>'Absolute length test'!J13</f>
        <v>0</v>
      </c>
      <c r="C51" s="92">
        <f>'Absolute length test'!Z13</f>
        <v>0</v>
      </c>
      <c r="D51" s="92">
        <f t="shared" ref="D51:D54" si="5">C51-B51</f>
        <v>0</v>
      </c>
      <c r="E51" s="93"/>
    </row>
    <row r="52" spans="1:5">
      <c r="A52" s="88" t="s">
        <v>79</v>
      </c>
      <c r="B52" s="93">
        <f>'Absolute length test'!J14</f>
        <v>0</v>
      </c>
      <c r="C52" s="92">
        <f>'Absolute length test'!Z14</f>
        <v>0</v>
      </c>
      <c r="D52" s="92">
        <f t="shared" si="5"/>
        <v>0</v>
      </c>
    </row>
    <row r="53" spans="1:5">
      <c r="A53" s="88" t="s">
        <v>80</v>
      </c>
      <c r="B53" s="93">
        <f>'Absolute length test'!J15</f>
        <v>0</v>
      </c>
      <c r="C53" s="92">
        <f>'Absolute length test'!Z15</f>
        <v>0</v>
      </c>
      <c r="D53" s="92">
        <f t="shared" si="5"/>
        <v>0</v>
      </c>
    </row>
    <row r="54" spans="1:5">
      <c r="A54" s="88" t="s">
        <v>81</v>
      </c>
      <c r="B54" s="93">
        <f>'Absolute length test'!J16</f>
        <v>0</v>
      </c>
      <c r="C54" s="92">
        <f>'Absolute length test'!Z16</f>
        <v>0</v>
      </c>
      <c r="D54" s="92">
        <f t="shared" si="5"/>
        <v>0</v>
      </c>
    </row>
    <row r="55" spans="1:5">
      <c r="A55" s="88" t="s">
        <v>85</v>
      </c>
      <c r="B55" s="93">
        <f>'Absolute length test'!J17</f>
        <v>0</v>
      </c>
      <c r="C55" s="92">
        <f>'Absolute length test'!Z17</f>
        <v>0</v>
      </c>
      <c r="D55" s="92">
        <f t="shared" ref="D55:D56" si="6">C55-B55</f>
        <v>0</v>
      </c>
    </row>
    <row r="56" spans="1:5">
      <c r="A56" s="88" t="s">
        <v>86</v>
      </c>
      <c r="B56" s="93">
        <f>'Absolute length test'!J18</f>
        <v>0</v>
      </c>
      <c r="C56" s="92">
        <f>'Absolute length test'!Z18</f>
        <v>0</v>
      </c>
      <c r="D56" s="92">
        <f t="shared" si="6"/>
        <v>0</v>
      </c>
    </row>
    <row r="57" spans="1:5">
      <c r="A57" s="88"/>
    </row>
    <row r="58" spans="1:5">
      <c r="A58" s="88"/>
    </row>
    <row r="59" spans="1:5">
      <c r="A59" s="88"/>
    </row>
    <row r="60" spans="1:5">
      <c r="A60" s="88"/>
    </row>
    <row r="61" spans="1:5">
      <c r="A61" s="88"/>
    </row>
    <row r="62" spans="1:5">
      <c r="A62" s="88"/>
    </row>
    <row r="64" spans="1:5">
      <c r="A64" s="88"/>
    </row>
    <row r="65" spans="1:1">
      <c r="A65" s="88"/>
    </row>
    <row r="66" spans="1:1">
      <c r="A66" s="88"/>
    </row>
  </sheetData>
  <phoneticPr fontId="4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2023-06-14T14:41:56Z</dcterms:modified>
</cp:coreProperties>
</file>